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4" sheetId="1" r:id="rId1"/>
  </sheets>
  <definedNames>
    <definedName name="_xlnm.Print_Titles" localSheetId="0">'Форма 4'!$12:$12</definedName>
    <definedName name="_xlnm.Print_Area" localSheetId="0">'Форма 4'!$A$1:$R$80</definedName>
  </definedNames>
  <calcPr calcId="145621"/>
</workbook>
</file>

<file path=xl/calcChain.xml><?xml version="1.0" encoding="utf-8"?>
<calcChain xmlns="http://schemas.openxmlformats.org/spreadsheetml/2006/main">
  <c r="P66" i="1" l="1"/>
  <c r="P13" i="1" s="1"/>
  <c r="H66" i="1"/>
  <c r="H13" i="1" s="1"/>
  <c r="D13" i="1"/>
  <c r="E13" i="1"/>
  <c r="F13" i="1"/>
  <c r="G13" i="1"/>
  <c r="I13" i="1"/>
  <c r="J13" i="1"/>
  <c r="K13" i="1"/>
  <c r="L13" i="1"/>
  <c r="M13" i="1"/>
  <c r="N13" i="1"/>
  <c r="O13" i="1"/>
  <c r="Q13" i="1"/>
  <c r="R13" i="1"/>
  <c r="C13" i="1"/>
  <c r="AN61" i="1"/>
  <c r="AF61" i="1"/>
  <c r="AN60" i="1"/>
  <c r="AF60" i="1"/>
  <c r="AN59" i="1"/>
  <c r="AF59" i="1"/>
  <c r="AN58" i="1"/>
  <c r="AF58" i="1"/>
  <c r="AN57" i="1"/>
  <c r="AF57" i="1"/>
  <c r="AN56" i="1"/>
  <c r="AF56" i="1"/>
  <c r="AN55" i="1"/>
  <c r="AF55" i="1"/>
  <c r="AN54" i="1"/>
  <c r="AF54" i="1"/>
  <c r="AN53" i="1"/>
  <c r="AF53" i="1"/>
  <c r="AN52" i="1"/>
  <c r="AF52" i="1"/>
  <c r="AN51" i="1"/>
  <c r="AF51" i="1"/>
  <c r="AN50" i="1"/>
  <c r="AF50" i="1"/>
  <c r="AN49" i="1"/>
  <c r="AF49" i="1"/>
  <c r="AN48" i="1"/>
  <c r="AF48" i="1"/>
  <c r="AN47" i="1"/>
  <c r="AF47" i="1"/>
  <c r="AN46" i="1"/>
  <c r="AF46" i="1"/>
  <c r="AN45" i="1"/>
  <c r="AF45" i="1"/>
  <c r="AN44" i="1"/>
  <c r="AF44" i="1"/>
  <c r="AN43" i="1"/>
  <c r="AF43" i="1"/>
  <c r="AN42" i="1"/>
  <c r="AF42" i="1"/>
  <c r="AN41" i="1"/>
  <c r="AF41" i="1"/>
  <c r="AN40" i="1"/>
  <c r="AF40" i="1"/>
  <c r="AN39" i="1"/>
  <c r="AF39" i="1"/>
  <c r="AN38" i="1"/>
  <c r="AF38" i="1"/>
  <c r="AN37" i="1"/>
  <c r="AF37" i="1"/>
  <c r="AM36" i="1"/>
  <c r="AL36" i="1"/>
  <c r="AK36" i="1"/>
  <c r="AJ36" i="1"/>
  <c r="AI36" i="1"/>
  <c r="AH36" i="1"/>
  <c r="AG36" i="1"/>
  <c r="AE36" i="1"/>
  <c r="AD36" i="1"/>
  <c r="AC36" i="1"/>
  <c r="AB36" i="1"/>
  <c r="AA36" i="1"/>
  <c r="Z36" i="1"/>
  <c r="Y36" i="1"/>
  <c r="AN35" i="1"/>
  <c r="AF35" i="1"/>
  <c r="AN34" i="1"/>
  <c r="AF34" i="1"/>
  <c r="AN33" i="1"/>
  <c r="AF33" i="1"/>
  <c r="AN32" i="1"/>
  <c r="AF32" i="1"/>
  <c r="AN31" i="1"/>
  <c r="AF31" i="1"/>
  <c r="AN30" i="1"/>
  <c r="AF30" i="1"/>
  <c r="AN29" i="1"/>
  <c r="AF29" i="1"/>
  <c r="AN28" i="1"/>
  <c r="AF28" i="1"/>
  <c r="AN27" i="1"/>
  <c r="AF27" i="1"/>
  <c r="AM26" i="1"/>
  <c r="AL26" i="1"/>
  <c r="AK26" i="1"/>
  <c r="AJ26" i="1"/>
  <c r="AI26" i="1"/>
  <c r="AH26" i="1"/>
  <c r="AG26" i="1"/>
  <c r="AE26" i="1"/>
  <c r="AD26" i="1"/>
  <c r="AC26" i="1"/>
  <c r="AB26" i="1"/>
  <c r="AA26" i="1"/>
  <c r="Z26" i="1"/>
  <c r="Y26" i="1"/>
  <c r="AN25" i="1"/>
  <c r="AF25" i="1"/>
  <c r="AN24" i="1"/>
  <c r="AF24" i="1"/>
  <c r="AN23" i="1"/>
  <c r="AF23" i="1"/>
  <c r="AN22" i="1"/>
  <c r="AF22" i="1"/>
  <c r="AN21" i="1"/>
  <c r="AF21" i="1"/>
  <c r="AN20" i="1"/>
  <c r="AF20" i="1"/>
  <c r="AN19" i="1"/>
  <c r="AF19" i="1"/>
  <c r="AN18" i="1"/>
  <c r="AF18" i="1"/>
  <c r="AN17" i="1"/>
  <c r="AF17" i="1"/>
  <c r="AN16" i="1"/>
  <c r="AN15" i="1" s="1"/>
  <c r="AF16" i="1"/>
  <c r="AM15" i="1"/>
  <c r="AL15" i="1"/>
  <c r="AK15" i="1"/>
  <c r="AJ15" i="1"/>
  <c r="AI15" i="1"/>
  <c r="AH15" i="1"/>
  <c r="AG15" i="1"/>
  <c r="AE15" i="1"/>
  <c r="AD15" i="1"/>
  <c r="AC15" i="1"/>
  <c r="AB15" i="1"/>
  <c r="AA15" i="1"/>
  <c r="Z15" i="1"/>
  <c r="Y15" i="1"/>
  <c r="AN14" i="1"/>
  <c r="AF14" i="1"/>
  <c r="AN13" i="1"/>
  <c r="AF13" i="1"/>
  <c r="AN12" i="1"/>
  <c r="AN11" i="1" s="1"/>
  <c r="AF12" i="1"/>
  <c r="AM11" i="1"/>
  <c r="AL11" i="1"/>
  <c r="AK11" i="1"/>
  <c r="AJ11" i="1"/>
  <c r="AI11" i="1"/>
  <c r="AH11" i="1"/>
  <c r="AG11" i="1"/>
  <c r="AE11" i="1"/>
  <c r="AD11" i="1"/>
  <c r="AC11" i="1"/>
  <c r="AB11" i="1"/>
  <c r="AA11" i="1"/>
  <c r="Z11" i="1"/>
  <c r="Y11" i="1"/>
  <c r="AN36" i="1" l="1"/>
  <c r="AN26" i="1"/>
  <c r="AN10" i="1" s="1"/>
  <c r="AF11" i="1"/>
  <c r="AF26" i="1"/>
  <c r="AF15" i="1"/>
  <c r="AF36" i="1"/>
  <c r="Z10" i="1"/>
  <c r="AB10" i="1"/>
  <c r="AD10" i="1"/>
  <c r="AG10" i="1"/>
  <c r="AI10" i="1"/>
  <c r="AK10" i="1"/>
  <c r="AM10" i="1"/>
  <c r="AE10" i="1"/>
  <c r="AA10" i="1"/>
  <c r="AJ10" i="1"/>
  <c r="Y10" i="1"/>
  <c r="AC10" i="1"/>
  <c r="AH10" i="1"/>
  <c r="AL10" i="1"/>
  <c r="AF10" i="1" l="1"/>
</calcChain>
</file>

<file path=xl/sharedStrings.xml><?xml version="1.0" encoding="utf-8"?>
<sst xmlns="http://schemas.openxmlformats.org/spreadsheetml/2006/main" count="1170" uniqueCount="121">
  <si>
    <t>Всего</t>
  </si>
  <si>
    <t>x</t>
  </si>
  <si>
    <t>Приложение № 4</t>
  </si>
  <si>
    <t>ПЛАНИРУЕМЫЕ ПОКАЗАТЕЛИ</t>
  </si>
  <si>
    <t xml:space="preserve"> переселения граждан из аварийного жилищного фонда, признанного таковым до 1 января 2017 года</t>
  </si>
  <si>
    <t>Расселяемая площадь, кв. метров</t>
  </si>
  <si>
    <t>Количество переселяемых жителей, человек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</si>
  <si>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</si>
  <si>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</si>
  <si>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</si>
  <si>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</si>
  <si>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</si>
  <si>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</si>
  <si>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</si>
  <si>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 по этапу 2019 года</t>
  </si>
  <si>
    <t>1.1</t>
  </si>
  <si>
    <t xml:space="preserve">Итого по городу Кирову </t>
  </si>
  <si>
    <t>1.2</t>
  </si>
  <si>
    <t>1.3</t>
  </si>
  <si>
    <t>2</t>
  </si>
  <si>
    <t>Всего по этапу 2020 года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</si>
  <si>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</si>
  <si>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</si>
  <si>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</si>
  <si>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</si>
  <si>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</si>
  <si>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</si>
  <si>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</si>
  <si>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</si>
  <si>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</si>
  <si>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</si>
  <si>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Всего по этапу 2021 года</t>
  </si>
  <si>
    <t>3.1</t>
  </si>
  <si>
    <t>3.2</t>
  </si>
  <si>
    <t>3.3</t>
  </si>
  <si>
    <t>3.4</t>
  </si>
  <si>
    <t>3.5</t>
  </si>
  <si>
    <t>3.6</t>
  </si>
  <si>
    <t>4</t>
  </si>
  <si>
    <t>Всего по этапу 2022 года</t>
  </si>
  <si>
    <t>4.1</t>
  </si>
  <si>
    <t>4.2</t>
  </si>
  <si>
    <t>4.3</t>
  </si>
  <si>
    <t>4.4</t>
  </si>
  <si>
    <t>4.5</t>
  </si>
  <si>
    <t>4.6</t>
  </si>
  <si>
    <t xml:space="preserve">Итого по городу Вятские Поляны </t>
  </si>
  <si>
    <t xml:space="preserve">Итого по Оричевскому району </t>
  </si>
  <si>
    <t xml:space="preserve">Итого по городу Котельничу </t>
  </si>
  <si>
    <t xml:space="preserve">Итого по Зуевскому району </t>
  </si>
  <si>
    <t xml:space="preserve">Итого по Опаринскому району 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</si>
  <si>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</si>
  <si>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</si>
  <si>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Слободскому </t>
  </si>
  <si>
    <t>Итого по городу Котельничу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</si>
  <si>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</si>
  <si>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</si>
  <si>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>2.10</t>
  </si>
  <si>
    <t xml:space="preserve">Итого по городу Кирово-Чепецку 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</si>
  <si>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</si>
  <si>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</si>
  <si>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</si>
  <si>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</si>
  <si>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</si>
  <si>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</si>
  <si>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</si>
  <si>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Нагорскому городскому поселению Нагорского района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</si>
  <si>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</si>
  <si>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</si>
  <si>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</si>
  <si>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>Итого по Верхошижемскому городскому поселению Верхошижемского района</t>
  </si>
  <si>
    <t>1</t>
  </si>
  <si>
    <t>Период реализации Программы, наименование муниципального образования</t>
  </si>
  <si>
    <t xml:space="preserve">Итого по Арбажскому муниципальному округу </t>
  </si>
  <si>
    <t xml:space="preserve">№ 
п/п    </t>
  </si>
  <si>
    <t>Итого по Свечинскому муниципальному округу</t>
  </si>
  <si>
    <t>3.7</t>
  </si>
  <si>
    <t>3.8</t>
  </si>
  <si>
    <t>3.9</t>
  </si>
  <si>
    <t>Итого по Октябрьскому сельскому поселению Слободского района</t>
  </si>
  <si>
    <t xml:space="preserve">  Приложение № 4</t>
  </si>
  <si>
    <t>Итого по Вахрушевскому городскому поселению Слободского района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</si>
  <si>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</si>
  <si>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</si>
  <si>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</si>
  <si>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</si>
  <si>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</si>
  <si>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</si>
  <si>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</si>
  <si>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</si>
  <si>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</si>
  <si>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</si>
  <si>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</si>
  <si>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</si>
  <si>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</si>
  <si>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</si>
  <si>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</si>
  <si>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</si>
  <si>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</si>
  <si>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</si>
  <si>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По  Программе, в рамках которой предусмотрено финансирование                 за счет средств Фонда, – всего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</si>
  <si>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</si>
  <si>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</si>
  <si>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</si>
  <si>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</si>
  <si>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в том числе:</t>
  </si>
  <si>
    <t>Итого по Мурашинскому муниципальномсу округу</t>
  </si>
  <si>
    <t>4.25</t>
  </si>
  <si>
    <t>______________________________</t>
  </si>
  <si>
    <t xml:space="preserve">   к Программе</t>
  </si>
  <si>
    <t>Итого по Лузскому  муниципальному округу</t>
  </si>
  <si>
    <t>5.</t>
  </si>
  <si>
    <t>5.1</t>
  </si>
  <si>
    <t>5.2</t>
  </si>
  <si>
    <t>5.3</t>
  </si>
  <si>
    <t>5.4</t>
  </si>
  <si>
    <t xml:space="preserve">Всего по этапу 2023 года </t>
  </si>
  <si>
    <t>Итого по Сосновское (Вятскополянский муниципальный район)</t>
  </si>
  <si>
    <t>Итого по город Киров</t>
  </si>
  <si>
    <t>Итого по город Кирово-Чепецк</t>
  </si>
  <si>
    <t>Итого по Зуевский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</si>
</sst>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₽&quot;;[Red]\-#,##0.00\ &quot;₽&quot;"/>
    <numFmt numFmtId="164" formatCode="#,##0.00_ ;\-#,##0.00\ "/>
    <numFmt numFmtId="165" formatCode="#,##0_ ;\-#,##0\ "/>
  </numFmts>
  <fonts count="9" x14ac:knownFonts="1">
    <font>
      <sz val="11"/>
      <color rgb="FF000000"/>
      <name val="Calibri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3" borderId="0" xfId="0" applyFill="1"/>
    <xf numFmtId="164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 vertical="center"/>
    </xf>
    <xf numFmtId="165" fontId="4" fillId="2" borderId="2" xfId="0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center" vertical="top"/>
    </xf>
    <xf numFmtId="164" fontId="4" fillId="2" borderId="2" xfId="0" applyNumberFormat="1" applyFont="1" applyFill="1" applyBorder="1" applyAlignment="1">
      <alignment horizontal="center" vertical="top" wrapText="1"/>
    </xf>
    <xf numFmtId="165" fontId="4" fillId="2" borderId="2" xfId="0" applyNumberFormat="1" applyFont="1" applyFill="1" applyBorder="1" applyAlignment="1">
      <alignment horizontal="center" vertical="top"/>
    </xf>
    <xf numFmtId="165" fontId="4" fillId="2" borderId="2" xfId="0" applyNumberFormat="1" applyFont="1" applyFill="1" applyBorder="1" applyAlignment="1">
      <alignment horizontal="center" vertical="top" wrapText="1"/>
    </xf>
    <xf numFmtId="16" fontId="0" fillId="2" borderId="0" xfId="0" applyNumberFormat="1" applyFill="1"/>
    <xf numFmtId="0" fontId="1" fillId="2" borderId="4" xfId="0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center" vertical="top"/>
    </xf>
    <xf numFmtId="164" fontId="4" fillId="2" borderId="3" xfId="0" applyNumberFormat="1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vertical="top"/>
    </xf>
    <xf numFmtId="165" fontId="4" fillId="2" borderId="3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164" fontId="4" fillId="3" borderId="3" xfId="0" applyNumberFormat="1" applyFont="1" applyFill="1" applyBorder="1" applyAlignment="1">
      <alignment horizontal="center" vertical="top"/>
    </xf>
    <xf numFmtId="164" fontId="4" fillId="3" borderId="3" xfId="0" applyNumberFormat="1" applyFont="1" applyFill="1" applyBorder="1" applyAlignment="1">
      <alignment horizontal="center" vertical="top" wrapText="1"/>
    </xf>
    <xf numFmtId="165" fontId="4" fillId="3" borderId="3" xfId="0" applyNumberFormat="1" applyFont="1" applyFill="1" applyBorder="1" applyAlignment="1">
      <alignment horizontal="center" vertical="top"/>
    </xf>
    <xf numFmtId="165" fontId="4" fillId="3" borderId="3" xfId="0" applyNumberFormat="1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/>
    </xf>
    <xf numFmtId="164" fontId="4" fillId="3" borderId="1" xfId="0" applyNumberFormat="1" applyFont="1" applyFill="1" applyBorder="1" applyAlignment="1">
      <alignment horizontal="center" vertical="top" wrapText="1"/>
    </xf>
    <xf numFmtId="165" fontId="4" fillId="3" borderId="1" xfId="0" applyNumberFormat="1" applyFont="1" applyFill="1" applyBorder="1" applyAlignment="1">
      <alignment horizontal="center" vertical="top"/>
    </xf>
    <xf numFmtId="165" fontId="4" fillId="3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right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8" fontId="3" fillId="2" borderId="4" xfId="0" applyNumberFormat="1" applyFont="1" applyFill="1" applyBorder="1" applyAlignment="1">
      <alignment horizontal="center" vertical="top" wrapText="1"/>
    </xf>
    <xf numFmtId="8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4"/>
  <sheetViews>
    <sheetView tabSelected="1" view="pageLayout" zoomScale="50" zoomScaleNormal="60" zoomScalePageLayoutView="50" workbookViewId="0">
      <selection activeCell="I65" sqref="I65"/>
    </sheetView>
  </sheetViews>
  <sheetFormatPr defaultRowHeight="15" x14ac:dyDescent="0.25"/>
  <cols>
    <col min="1" max="1" width="7.42578125" customWidth="1"/>
    <col min="2" max="2" width="46.7109375" style="1" customWidth="1"/>
    <col min="3" max="6" width="20.7109375" customWidth="1"/>
    <col min="7" max="7" width="17.42578125" customWidth="1"/>
    <col min="8" max="8" width="17.140625" customWidth="1"/>
    <col min="9" max="11" width="20.7109375" customWidth="1"/>
    <col min="12" max="12" width="17.42578125" customWidth="1"/>
    <col min="13" max="16" width="20.7109375" customWidth="1"/>
    <col min="17" max="17" width="14.7109375" customWidth="1"/>
    <col min="18" max="18" width="20.7109375" customWidth="1"/>
    <col min="25" max="42" width="0" hidden="1" customWidth="1"/>
  </cols>
  <sheetData>
    <row r="1" spans="1:40" ht="47.25" customHeight="1" x14ac:dyDescent="0.55000000000000004">
      <c r="A1" s="17"/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48" t="s">
        <v>2</v>
      </c>
      <c r="Q1" s="48"/>
      <c r="R1" s="48"/>
      <c r="S1" s="13"/>
    </row>
    <row r="2" spans="1:40" ht="61.5" customHeight="1" x14ac:dyDescent="0.55000000000000004">
      <c r="A2" s="17"/>
      <c r="B2" s="17"/>
      <c r="C2" s="17"/>
      <c r="D2" s="18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9"/>
      <c r="Q2" s="19"/>
      <c r="R2" s="19"/>
      <c r="S2" s="13"/>
    </row>
    <row r="3" spans="1:40" ht="36" customHeight="1" x14ac:dyDescent="0.55000000000000004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48" t="s">
        <v>80</v>
      </c>
      <c r="Q3" s="48"/>
      <c r="R3" s="48"/>
      <c r="S3" s="12"/>
      <c r="T3" s="2"/>
    </row>
    <row r="4" spans="1:40" ht="51.75" customHeight="1" x14ac:dyDescent="0.55000000000000004">
      <c r="A4" s="17"/>
      <c r="B4" s="17"/>
      <c r="C4" s="17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9"/>
      <c r="Q4" s="19"/>
      <c r="R4" s="19"/>
      <c r="S4" s="12"/>
      <c r="T4" s="2"/>
    </row>
    <row r="5" spans="1:40" ht="39" customHeight="1" x14ac:dyDescent="0.55000000000000004">
      <c r="A5" s="17"/>
      <c r="B5" s="17"/>
      <c r="C5" s="17"/>
      <c r="D5" s="18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55" t="s">
        <v>109</v>
      </c>
      <c r="Q5" s="55"/>
      <c r="R5" s="55"/>
      <c r="S5" s="12"/>
      <c r="T5" s="2"/>
    </row>
    <row r="6" spans="1:40" ht="105" customHeight="1" x14ac:dyDescent="0.55000000000000004">
      <c r="A6" s="17"/>
      <c r="B6" s="17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20"/>
      <c r="S6" s="12"/>
      <c r="T6" s="2"/>
    </row>
    <row r="7" spans="1:40" ht="36" customHeight="1" x14ac:dyDescent="0.3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14"/>
    </row>
    <row r="8" spans="1:40" ht="41.25" customHeight="1" x14ac:dyDescent="0.3">
      <c r="A8" s="54" t="s">
        <v>4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14"/>
    </row>
    <row r="9" spans="1:40" ht="84.75" customHeight="1" x14ac:dyDescent="0.45">
      <c r="A9" s="15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40" ht="33.75" customHeight="1" x14ac:dyDescent="0.25">
      <c r="A10" s="49" t="s">
        <v>74</v>
      </c>
      <c r="B10" s="51" t="s">
        <v>72</v>
      </c>
      <c r="C10" s="53" t="s">
        <v>5</v>
      </c>
      <c r="D10" s="53"/>
      <c r="E10" s="53"/>
      <c r="F10" s="53"/>
      <c r="G10" s="53"/>
      <c r="H10" s="53"/>
      <c r="I10" s="53"/>
      <c r="J10" s="53"/>
      <c r="K10" s="53" t="s">
        <v>6</v>
      </c>
      <c r="L10" s="53"/>
      <c r="M10" s="53"/>
      <c r="N10" s="53"/>
      <c r="O10" s="53"/>
      <c r="P10" s="53"/>
      <c r="Q10" s="53"/>
      <c r="R10" s="53"/>
      <c r="Y10" s="24">
        <f t="shared" ref="Y10:AN10" si="0">SUM(Y11,Y15,Y26,Y36)</f>
        <v>2502.7999999999997</v>
      </c>
      <c r="Z10" s="24">
        <f t="shared" si="0"/>
        <v>15945.15</v>
      </c>
      <c r="AA10" s="24">
        <f t="shared" si="0"/>
        <v>23253.780000000002</v>
      </c>
      <c r="AB10" s="25">
        <f t="shared" si="0"/>
        <v>19475.2</v>
      </c>
      <c r="AC10" s="25">
        <f t="shared" si="0"/>
        <v>57799.090000000004</v>
      </c>
      <c r="AD10" s="25">
        <f t="shared" si="0"/>
        <v>0</v>
      </c>
      <c r="AE10" s="25">
        <f t="shared" si="0"/>
        <v>0</v>
      </c>
      <c r="AF10" s="25">
        <f t="shared" si="0"/>
        <v>118976.02000000002</v>
      </c>
      <c r="AG10" s="26">
        <f t="shared" si="0"/>
        <v>148</v>
      </c>
      <c r="AH10" s="26">
        <f t="shared" si="0"/>
        <v>993</v>
      </c>
      <c r="AI10" s="26">
        <f t="shared" si="0"/>
        <v>1423</v>
      </c>
      <c r="AJ10" s="26">
        <f t="shared" si="0"/>
        <v>1101</v>
      </c>
      <c r="AK10" s="26">
        <f t="shared" si="0"/>
        <v>3560</v>
      </c>
      <c r="AL10" s="27">
        <f t="shared" si="0"/>
        <v>0</v>
      </c>
      <c r="AM10" s="27">
        <f t="shared" si="0"/>
        <v>0</v>
      </c>
      <c r="AN10" s="27">
        <f t="shared" si="0"/>
        <v>7225</v>
      </c>
    </row>
    <row r="11" spans="1:40" ht="27.75" customHeight="1" x14ac:dyDescent="0.25">
      <c r="A11" s="50"/>
      <c r="B11" s="52"/>
      <c r="C11" s="11" t="s">
        <v>7</v>
      </c>
      <c r="D11" s="11" t="s">
        <v>8</v>
      </c>
      <c r="E11" s="11" t="s">
        <v>9</v>
      </c>
      <c r="F11" s="11" t="s">
        <v>10</v>
      </c>
      <c r="G11" s="11" t="s">
        <v>11</v>
      </c>
      <c r="H11" s="11" t="s">
        <v>12</v>
      </c>
      <c r="I11" s="11" t="s">
        <v>13</v>
      </c>
      <c r="J11" s="11" t="s">
        <v>0</v>
      </c>
      <c r="K11" s="11" t="s">
        <v>7</v>
      </c>
      <c r="L11" s="11" t="s">
        <v>8</v>
      </c>
      <c r="M11" s="11" t="s">
        <v>9</v>
      </c>
      <c r="N11" s="11" t="s">
        <v>10</v>
      </c>
      <c r="O11" s="11" t="s">
        <v>11</v>
      </c>
      <c r="P11" s="11" t="s">
        <v>12</v>
      </c>
      <c r="Q11" s="11" t="s">
        <v>13</v>
      </c>
      <c r="R11" s="11" t="s">
        <v>0</v>
      </c>
      <c r="Y11" s="24">
        <f t="shared" ref="Y11:AE11" si="1">IF(COUNTIF(Y12:Y14,"&lt;&gt;x")&gt;0,SUM(Y12:Y14),"x")</f>
        <v>2502.7999999999997</v>
      </c>
      <c r="Z11" s="24">
        <f t="shared" si="1"/>
        <v>12125.65</v>
      </c>
      <c r="AA11" s="24" t="str">
        <f t="shared" si="1"/>
        <v>x</v>
      </c>
      <c r="AB11" s="24" t="str">
        <f t="shared" si="1"/>
        <v>x</v>
      </c>
      <c r="AC11" s="24" t="str">
        <f t="shared" si="1"/>
        <v>x</v>
      </c>
      <c r="AD11" s="24" t="str">
        <f t="shared" si="1"/>
        <v>x</v>
      </c>
      <c r="AE11" s="24" t="str">
        <f t="shared" si="1"/>
        <v>x</v>
      </c>
      <c r="AF11" s="25">
        <f>SUM(AF12:AF14)</f>
        <v>14628.45</v>
      </c>
      <c r="AG11" s="26">
        <f t="shared" ref="AG11:AM11" si="2">IF(COUNTIF(AG12:AG14,"&lt;&gt;x")&gt;0,SUM(AG12:AG14),"x")</f>
        <v>148</v>
      </c>
      <c r="AH11" s="26">
        <f t="shared" si="2"/>
        <v>799</v>
      </c>
      <c r="AI11" s="26" t="str">
        <f t="shared" si="2"/>
        <v>x</v>
      </c>
      <c r="AJ11" s="26" t="str">
        <f t="shared" si="2"/>
        <v>x</v>
      </c>
      <c r="AK11" s="26" t="str">
        <f t="shared" si="2"/>
        <v>x</v>
      </c>
      <c r="AL11" s="26" t="str">
        <f t="shared" si="2"/>
        <v>x</v>
      </c>
      <c r="AM11" s="26" t="str">
        <f t="shared" si="2"/>
        <v>x</v>
      </c>
      <c r="AN11" s="27">
        <f>SUM(AN12:AN14)</f>
        <v>947</v>
      </c>
    </row>
    <row r="12" spans="1:40" ht="18.75" customHeigh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  <c r="Q12" s="3">
        <v>17</v>
      </c>
      <c r="R12" s="3">
        <v>18</v>
      </c>
      <c r="Y12" s="24">
        <v>0</v>
      </c>
      <c r="Z12" s="24">
        <v>11900.75</v>
      </c>
      <c r="AA12" s="24" t="s">
        <v>1</v>
      </c>
      <c r="AB12" s="25" t="s">
        <v>1</v>
      </c>
      <c r="AC12" s="25" t="s">
        <v>1</v>
      </c>
      <c r="AD12" s="25" t="s">
        <v>1</v>
      </c>
      <c r="AE12" s="25" t="s">
        <v>1</v>
      </c>
      <c r="AF12" s="25">
        <f>SUM(Y12:AE12)</f>
        <v>11900.75</v>
      </c>
      <c r="AG12" s="26">
        <v>0</v>
      </c>
      <c r="AH12" s="26">
        <v>788</v>
      </c>
      <c r="AI12" s="26" t="s">
        <v>1</v>
      </c>
      <c r="AJ12" s="26" t="s">
        <v>1</v>
      </c>
      <c r="AK12" s="26" t="s">
        <v>1</v>
      </c>
      <c r="AL12" s="27" t="s">
        <v>1</v>
      </c>
      <c r="AM12" s="27" t="s">
        <v>1</v>
      </c>
      <c r="AN12" s="27">
        <f>SUM(AG12:AM12)</f>
        <v>788</v>
      </c>
    </row>
    <row r="13" spans="1:40" ht="56.25" customHeight="1" x14ac:dyDescent="0.25">
      <c r="A13" s="3"/>
      <c r="B13" s="9" t="s">
        <v>100</v>
      </c>
      <c r="C13" s="28">
        <f>SUM(C15,C19,C30,C40,C66)</f>
        <v>2502.8000000000002</v>
      </c>
      <c r="D13" s="28">
        <f t="shared" ref="D13:R13" si="3">SUM(D15,D19,D30,D40,D66)</f>
        <v>15892.05</v>
      </c>
      <c r="E13" s="28">
        <f t="shared" si="3"/>
        <v>23029.88</v>
      </c>
      <c r="F13" s="28">
        <f t="shared" si="3"/>
        <v>21136.799999999999</v>
      </c>
      <c r="G13" s="28">
        <f t="shared" si="3"/>
        <v>28784.83</v>
      </c>
      <c r="H13" s="28">
        <f t="shared" si="3"/>
        <v>27766.010000000002</v>
      </c>
      <c r="I13" s="28">
        <f t="shared" si="3"/>
        <v>0</v>
      </c>
      <c r="J13" s="28">
        <f t="shared" si="3"/>
        <v>119112.37</v>
      </c>
      <c r="K13" s="30">
        <f t="shared" si="3"/>
        <v>148</v>
      </c>
      <c r="L13" s="30">
        <f t="shared" si="3"/>
        <v>991</v>
      </c>
      <c r="M13" s="30">
        <f t="shared" si="3"/>
        <v>1417</v>
      </c>
      <c r="N13" s="30">
        <f t="shared" si="3"/>
        <v>1174</v>
      </c>
      <c r="O13" s="30">
        <f t="shared" si="3"/>
        <v>1699</v>
      </c>
      <c r="P13" s="30">
        <f t="shared" si="3"/>
        <v>1798</v>
      </c>
      <c r="Q13" s="30">
        <f t="shared" si="3"/>
        <v>0</v>
      </c>
      <c r="R13" s="30">
        <f t="shared" si="3"/>
        <v>7227</v>
      </c>
      <c r="Y13" s="24">
        <v>38.200000000000003</v>
      </c>
      <c r="Z13" s="24">
        <v>0</v>
      </c>
      <c r="AA13" s="24" t="s">
        <v>1</v>
      </c>
      <c r="AB13" s="25" t="s">
        <v>1</v>
      </c>
      <c r="AC13" s="25" t="s">
        <v>1</v>
      </c>
      <c r="AD13" s="25" t="s">
        <v>1</v>
      </c>
      <c r="AE13" s="25" t="s">
        <v>1</v>
      </c>
      <c r="AF13" s="25">
        <f>SUM(Y13:AE13)</f>
        <v>38.200000000000003</v>
      </c>
      <c r="AG13" s="26">
        <v>2</v>
      </c>
      <c r="AH13" s="26">
        <v>0</v>
      </c>
      <c r="AI13" s="26" t="s">
        <v>1</v>
      </c>
      <c r="AJ13" s="26" t="s">
        <v>1</v>
      </c>
      <c r="AK13" s="26" t="s">
        <v>1</v>
      </c>
      <c r="AL13" s="27" t="s">
        <v>1</v>
      </c>
      <c r="AM13" s="27" t="s">
        <v>1</v>
      </c>
      <c r="AN13" s="27">
        <f>SUM(AG13:AM13)</f>
        <v>2</v>
      </c>
    </row>
    <row r="14" spans="1:40" ht="20.25" customHeight="1" x14ac:dyDescent="0.25">
      <c r="A14" s="3"/>
      <c r="B14" s="10" t="s">
        <v>105</v>
      </c>
      <c r="C14" s="28"/>
      <c r="D14" s="28"/>
      <c r="E14" s="28"/>
      <c r="F14" s="29"/>
      <c r="G14" s="29"/>
      <c r="H14" s="29"/>
      <c r="I14" s="29"/>
      <c r="J14" s="29"/>
      <c r="K14" s="30"/>
      <c r="L14" s="30"/>
      <c r="M14" s="30"/>
      <c r="N14" s="30"/>
      <c r="O14" s="30"/>
      <c r="P14" s="31"/>
      <c r="Q14" s="31"/>
      <c r="R14" s="31"/>
      <c r="Y14" s="24">
        <v>2464.6</v>
      </c>
      <c r="Z14" s="24">
        <v>224.9</v>
      </c>
      <c r="AA14" s="24" t="s">
        <v>1</v>
      </c>
      <c r="AB14" s="25" t="s">
        <v>1</v>
      </c>
      <c r="AC14" s="25" t="s">
        <v>1</v>
      </c>
      <c r="AD14" s="25" t="s">
        <v>1</v>
      </c>
      <c r="AE14" s="25" t="s">
        <v>1</v>
      </c>
      <c r="AF14" s="25">
        <f>SUM(Y14:AE14)</f>
        <v>2689.5</v>
      </c>
      <c r="AG14" s="26">
        <v>146</v>
      </c>
      <c r="AH14" s="26">
        <v>11</v>
      </c>
      <c r="AI14" s="26" t="s">
        <v>1</v>
      </c>
      <c r="AJ14" s="26" t="s">
        <v>1</v>
      </c>
      <c r="AK14" s="26" t="s">
        <v>1</v>
      </c>
      <c r="AL14" s="27" t="s">
        <v>1</v>
      </c>
      <c r="AM14" s="27" t="s">
        <v>1</v>
      </c>
      <c r="AN14" s="27">
        <f>SUM(AG14:AM14)</f>
        <v>157</v>
      </c>
    </row>
    <row r="15" spans="1:40" ht="18.75" customHeight="1" x14ac:dyDescent="0.25">
      <c r="A15" s="5" t="s">
        <v>71</v>
      </c>
      <c r="B15" s="4" t="s">
        <v>14</v>
      </c>
      <c r="C15" s="28">
        <v>2502.8000000000002</v>
      </c>
      <c r="D15" s="28">
        <v>12125.65</v>
      </c>
      <c r="E15" s="28" t="s">
        <v>1</v>
      </c>
      <c r="F15" s="28" t="s">
        <v>1</v>
      </c>
      <c r="G15" s="28" t="s">
        <v>1</v>
      </c>
      <c r="H15" s="28" t="s">
        <v>1</v>
      </c>
      <c r="I15" s="28" t="s">
        <v>1</v>
      </c>
      <c r="J15" s="29">
        <v>14628.45</v>
      </c>
      <c r="K15" s="30">
        <v>148</v>
      </c>
      <c r="L15" s="30">
        <v>799</v>
      </c>
      <c r="M15" s="30" t="s">
        <v>1</v>
      </c>
      <c r="N15" s="30" t="s">
        <v>1</v>
      </c>
      <c r="O15" s="30" t="s">
        <v>1</v>
      </c>
      <c r="P15" s="30" t="s">
        <v>1</v>
      </c>
      <c r="Q15" s="30" t="s">
        <v>1</v>
      </c>
      <c r="R15" s="31">
        <v>947</v>
      </c>
      <c r="Y15" s="24" t="str">
        <f t="shared" ref="Y15:AE15" si="4">IF(COUNTIF(Y16:Y25,"&lt;&gt;x")&gt;0,SUM(Y16:Y25),"x")</f>
        <v>x</v>
      </c>
      <c r="Z15" s="24">
        <f t="shared" si="4"/>
        <v>3819.4999999999995</v>
      </c>
      <c r="AA15" s="24">
        <f t="shared" si="4"/>
        <v>5410.18</v>
      </c>
      <c r="AB15" s="24" t="str">
        <f t="shared" si="4"/>
        <v>x</v>
      </c>
      <c r="AC15" s="24" t="str">
        <f t="shared" si="4"/>
        <v>x</v>
      </c>
      <c r="AD15" s="24" t="str">
        <f t="shared" si="4"/>
        <v>x</v>
      </c>
      <c r="AE15" s="24" t="str">
        <f t="shared" si="4"/>
        <v>x</v>
      </c>
      <c r="AF15" s="25">
        <f>SUM(AF16:AF25)</f>
        <v>9229.68</v>
      </c>
      <c r="AG15" s="26" t="str">
        <f t="shared" ref="AG15:AM15" si="5">IF(COUNTIF(AG16:AG25,"&lt;&gt;x")&gt;0,SUM(AG16:AG25),"x")</f>
        <v>x</v>
      </c>
      <c r="AH15" s="26">
        <f t="shared" si="5"/>
        <v>194</v>
      </c>
      <c r="AI15" s="26">
        <f t="shared" si="5"/>
        <v>250</v>
      </c>
      <c r="AJ15" s="26" t="str">
        <f t="shared" si="5"/>
        <v>x</v>
      </c>
      <c r="AK15" s="26" t="str">
        <f t="shared" si="5"/>
        <v>x</v>
      </c>
      <c r="AL15" s="26" t="str">
        <f t="shared" si="5"/>
        <v>x</v>
      </c>
      <c r="AM15" s="26" t="str">
        <f t="shared" si="5"/>
        <v>x</v>
      </c>
      <c r="AN15" s="27">
        <f>SUM(AN16:AN25)</f>
        <v>444</v>
      </c>
    </row>
    <row r="16" spans="1:40" ht="20.25" x14ac:dyDescent="0.25">
      <c r="A16" s="5" t="s">
        <v>15</v>
      </c>
      <c r="B16" s="4" t="s">
        <v>16</v>
      </c>
      <c r="C16" s="28">
        <v>0</v>
      </c>
      <c r="D16" s="28">
        <v>11900.75</v>
      </c>
      <c r="E16" s="28" t="s">
        <v>1</v>
      </c>
      <c r="F16" s="29" t="s">
        <v>1</v>
      </c>
      <c r="G16" s="29" t="s">
        <v>1</v>
      </c>
      <c r="H16" s="29" t="s">
        <v>1</v>
      </c>
      <c r="I16" s="29" t="s">
        <v>1</v>
      </c>
      <c r="J16" s="29">
        <v>11900.75</v>
      </c>
      <c r="K16" s="30">
        <v>0</v>
      </c>
      <c r="L16" s="30">
        <v>788</v>
      </c>
      <c r="M16" s="30" t="s">
        <v>1</v>
      </c>
      <c r="N16" s="30" t="s">
        <v>1</v>
      </c>
      <c r="O16" s="30" t="s">
        <v>1</v>
      </c>
      <c r="P16" s="31" t="s">
        <v>1</v>
      </c>
      <c r="Q16" s="31" t="s">
        <v>1</v>
      </c>
      <c r="R16" s="31">
        <v>788</v>
      </c>
      <c r="Y16" s="24" t="s">
        <v>1</v>
      </c>
      <c r="Z16" s="24">
        <v>679.2</v>
      </c>
      <c r="AA16" s="24">
        <v>391</v>
      </c>
      <c r="AB16" s="25" t="s">
        <v>1</v>
      </c>
      <c r="AC16" s="25" t="s">
        <v>1</v>
      </c>
      <c r="AD16" s="25" t="s">
        <v>1</v>
      </c>
      <c r="AE16" s="25" t="s">
        <v>1</v>
      </c>
      <c r="AF16" s="25">
        <f t="shared" ref="AF16:AF25" si="6">SUM(Y16:AE16)</f>
        <v>1070.2</v>
      </c>
      <c r="AG16" s="26" t="s">
        <v>1</v>
      </c>
      <c r="AH16" s="26">
        <v>41</v>
      </c>
      <c r="AI16" s="26">
        <v>18</v>
      </c>
      <c r="AJ16" s="26" t="s">
        <v>1</v>
      </c>
      <c r="AK16" s="26" t="s">
        <v>1</v>
      </c>
      <c r="AL16" s="27" t="s">
        <v>1</v>
      </c>
      <c r="AM16" s="27" t="s">
        <v>1</v>
      </c>
      <c r="AN16" s="27">
        <f t="shared" ref="AN16:AN25" si="7">SUM(AG16:AM16)</f>
        <v>59</v>
      </c>
    </row>
    <row r="17" spans="1:40" ht="37.5" x14ac:dyDescent="0.25">
      <c r="A17" s="5" t="s">
        <v>17</v>
      </c>
      <c r="B17" s="4" t="s">
        <v>59</v>
      </c>
      <c r="C17" s="28">
        <v>38.200000000000003</v>
      </c>
      <c r="D17" s="28">
        <v>0</v>
      </c>
      <c r="E17" s="28" t="s">
        <v>1</v>
      </c>
      <c r="F17" s="29" t="s">
        <v>1</v>
      </c>
      <c r="G17" s="29" t="s">
        <v>1</v>
      </c>
      <c r="H17" s="29" t="s">
        <v>1</v>
      </c>
      <c r="I17" s="29" t="s">
        <v>1</v>
      </c>
      <c r="J17" s="29">
        <v>38.200000000000003</v>
      </c>
      <c r="K17" s="30">
        <v>2</v>
      </c>
      <c r="L17" s="30">
        <v>0</v>
      </c>
      <c r="M17" s="30" t="s">
        <v>1</v>
      </c>
      <c r="N17" s="30" t="s">
        <v>1</v>
      </c>
      <c r="O17" s="30" t="s">
        <v>1</v>
      </c>
      <c r="P17" s="31" t="s">
        <v>1</v>
      </c>
      <c r="Q17" s="31" t="s">
        <v>1</v>
      </c>
      <c r="R17" s="31">
        <v>2</v>
      </c>
      <c r="Y17" s="24" t="s">
        <v>1</v>
      </c>
      <c r="Z17" s="24">
        <v>964.9</v>
      </c>
      <c r="AA17" s="24">
        <v>2570.6</v>
      </c>
      <c r="AB17" s="25" t="s">
        <v>1</v>
      </c>
      <c r="AC17" s="25" t="s">
        <v>1</v>
      </c>
      <c r="AD17" s="25" t="s">
        <v>1</v>
      </c>
      <c r="AE17" s="25" t="s">
        <v>1</v>
      </c>
      <c r="AF17" s="25">
        <f t="shared" si="6"/>
        <v>3535.5</v>
      </c>
      <c r="AG17" s="26" t="s">
        <v>1</v>
      </c>
      <c r="AH17" s="26">
        <v>29</v>
      </c>
      <c r="AI17" s="26">
        <v>113</v>
      </c>
      <c r="AJ17" s="26" t="s">
        <v>1</v>
      </c>
      <c r="AK17" s="26" t="s">
        <v>1</v>
      </c>
      <c r="AL17" s="27" t="s">
        <v>1</v>
      </c>
      <c r="AM17" s="27" t="s">
        <v>1</v>
      </c>
      <c r="AN17" s="27">
        <f t="shared" si="7"/>
        <v>142</v>
      </c>
    </row>
    <row r="18" spans="1:40" ht="20.25" x14ac:dyDescent="0.25">
      <c r="A18" s="5" t="s">
        <v>18</v>
      </c>
      <c r="B18" s="4" t="s">
        <v>47</v>
      </c>
      <c r="C18" s="28">
        <v>2464.6</v>
      </c>
      <c r="D18" s="28">
        <v>224.9</v>
      </c>
      <c r="E18" s="28" t="s">
        <v>1</v>
      </c>
      <c r="F18" s="29" t="s">
        <v>1</v>
      </c>
      <c r="G18" s="29" t="s">
        <v>1</v>
      </c>
      <c r="H18" s="29" t="s">
        <v>1</v>
      </c>
      <c r="I18" s="29" t="s">
        <v>1</v>
      </c>
      <c r="J18" s="29">
        <v>2689.5</v>
      </c>
      <c r="K18" s="30">
        <v>146</v>
      </c>
      <c r="L18" s="30">
        <v>11</v>
      </c>
      <c r="M18" s="30" t="s">
        <v>1</v>
      </c>
      <c r="N18" s="30" t="s">
        <v>1</v>
      </c>
      <c r="O18" s="30" t="s">
        <v>1</v>
      </c>
      <c r="P18" s="31" t="s">
        <v>1</v>
      </c>
      <c r="Q18" s="31" t="s">
        <v>1</v>
      </c>
      <c r="R18" s="31">
        <v>157</v>
      </c>
      <c r="Y18" s="24" t="s">
        <v>1</v>
      </c>
      <c r="Z18" s="24">
        <v>885.5</v>
      </c>
      <c r="AA18" s="24">
        <v>0</v>
      </c>
      <c r="AB18" s="25" t="s">
        <v>1</v>
      </c>
      <c r="AC18" s="25" t="s">
        <v>1</v>
      </c>
      <c r="AD18" s="25" t="s">
        <v>1</v>
      </c>
      <c r="AE18" s="25" t="s">
        <v>1</v>
      </c>
      <c r="AF18" s="25">
        <f t="shared" si="6"/>
        <v>885.5</v>
      </c>
      <c r="AG18" s="26" t="s">
        <v>1</v>
      </c>
      <c r="AH18" s="26">
        <v>38</v>
      </c>
      <c r="AI18" s="26">
        <v>0</v>
      </c>
      <c r="AJ18" s="26" t="s">
        <v>1</v>
      </c>
      <c r="AK18" s="26" t="s">
        <v>1</v>
      </c>
      <c r="AL18" s="27" t="s">
        <v>1</v>
      </c>
      <c r="AM18" s="27" t="s">
        <v>1</v>
      </c>
      <c r="AN18" s="27">
        <f t="shared" si="7"/>
        <v>38</v>
      </c>
    </row>
    <row r="19" spans="1:40" ht="18.75" customHeight="1" x14ac:dyDescent="0.25">
      <c r="A19" s="5" t="s">
        <v>19</v>
      </c>
      <c r="B19" s="4" t="s">
        <v>20</v>
      </c>
      <c r="C19" s="28" t="s">
        <v>1</v>
      </c>
      <c r="D19" s="28">
        <v>3766.4</v>
      </c>
      <c r="E19" s="28">
        <v>5410.18</v>
      </c>
      <c r="F19" s="28" t="s">
        <v>1</v>
      </c>
      <c r="G19" s="28" t="s">
        <v>1</v>
      </c>
      <c r="H19" s="28" t="s">
        <v>1</v>
      </c>
      <c r="I19" s="28" t="s">
        <v>1</v>
      </c>
      <c r="J19" s="29">
        <v>9176.58</v>
      </c>
      <c r="K19" s="30" t="s">
        <v>1</v>
      </c>
      <c r="L19" s="30">
        <v>192</v>
      </c>
      <c r="M19" s="30">
        <v>250</v>
      </c>
      <c r="N19" s="30" t="s">
        <v>1</v>
      </c>
      <c r="O19" s="30" t="s">
        <v>1</v>
      </c>
      <c r="P19" s="30" t="s">
        <v>1</v>
      </c>
      <c r="Q19" s="30" t="s">
        <v>1</v>
      </c>
      <c r="R19" s="31">
        <v>442</v>
      </c>
      <c r="Y19" s="24" t="s">
        <v>1</v>
      </c>
      <c r="Z19" s="24">
        <v>140.1</v>
      </c>
      <c r="AA19" s="24">
        <v>0</v>
      </c>
      <c r="AB19" s="25" t="s">
        <v>1</v>
      </c>
      <c r="AC19" s="25" t="s">
        <v>1</v>
      </c>
      <c r="AD19" s="25" t="s">
        <v>1</v>
      </c>
      <c r="AE19" s="25" t="s">
        <v>1</v>
      </c>
      <c r="AF19" s="25">
        <f t="shared" si="6"/>
        <v>140.1</v>
      </c>
      <c r="AG19" s="26" t="s">
        <v>1</v>
      </c>
      <c r="AH19" s="26">
        <v>8</v>
      </c>
      <c r="AI19" s="26">
        <v>0</v>
      </c>
      <c r="AJ19" s="26" t="s">
        <v>1</v>
      </c>
      <c r="AK19" s="26" t="s">
        <v>1</v>
      </c>
      <c r="AL19" s="27" t="s">
        <v>1</v>
      </c>
      <c r="AM19" s="27" t="s">
        <v>1</v>
      </c>
      <c r="AN19" s="27">
        <f t="shared" si="7"/>
        <v>8</v>
      </c>
    </row>
    <row r="20" spans="1:40" ht="20.25" x14ac:dyDescent="0.25">
      <c r="A20" s="5" t="s">
        <v>21</v>
      </c>
      <c r="B20" s="4" t="s">
        <v>54</v>
      </c>
      <c r="C20" s="28" t="s">
        <v>1</v>
      </c>
      <c r="D20" s="28">
        <v>679.2</v>
      </c>
      <c r="E20" s="28">
        <v>391</v>
      </c>
      <c r="F20" s="29" t="s">
        <v>1</v>
      </c>
      <c r="G20" s="29" t="s">
        <v>1</v>
      </c>
      <c r="H20" s="29" t="s">
        <v>1</v>
      </c>
      <c r="I20" s="29" t="s">
        <v>1</v>
      </c>
      <c r="J20" s="29">
        <v>1070.2</v>
      </c>
      <c r="K20" s="30" t="s">
        <v>1</v>
      </c>
      <c r="L20" s="30">
        <v>41</v>
      </c>
      <c r="M20" s="30">
        <v>18</v>
      </c>
      <c r="N20" s="30" t="s">
        <v>1</v>
      </c>
      <c r="O20" s="30" t="s">
        <v>1</v>
      </c>
      <c r="P20" s="31" t="s">
        <v>1</v>
      </c>
      <c r="Q20" s="31" t="s">
        <v>1</v>
      </c>
      <c r="R20" s="31">
        <v>59</v>
      </c>
      <c r="Y20" s="24" t="s">
        <v>1</v>
      </c>
      <c r="Z20" s="24">
        <v>195</v>
      </c>
      <c r="AA20" s="24">
        <v>0</v>
      </c>
      <c r="AB20" s="25" t="s">
        <v>1</v>
      </c>
      <c r="AC20" s="25" t="s">
        <v>1</v>
      </c>
      <c r="AD20" s="25" t="s">
        <v>1</v>
      </c>
      <c r="AE20" s="25" t="s">
        <v>1</v>
      </c>
      <c r="AF20" s="25">
        <f t="shared" si="6"/>
        <v>195</v>
      </c>
      <c r="AG20" s="26" t="s">
        <v>1</v>
      </c>
      <c r="AH20" s="26">
        <v>7</v>
      </c>
      <c r="AI20" s="26">
        <v>0</v>
      </c>
      <c r="AJ20" s="26" t="s">
        <v>1</v>
      </c>
      <c r="AK20" s="26" t="s">
        <v>1</v>
      </c>
      <c r="AL20" s="27" t="s">
        <v>1</v>
      </c>
      <c r="AM20" s="27" t="s">
        <v>1</v>
      </c>
      <c r="AN20" s="27">
        <f t="shared" si="7"/>
        <v>7</v>
      </c>
    </row>
    <row r="21" spans="1:40" ht="20.25" x14ac:dyDescent="0.25">
      <c r="A21" s="5" t="s">
        <v>22</v>
      </c>
      <c r="B21" s="4" t="s">
        <v>49</v>
      </c>
      <c r="C21" s="28" t="s">
        <v>1</v>
      </c>
      <c r="D21" s="28">
        <v>964.9</v>
      </c>
      <c r="E21" s="28">
        <v>2570.6</v>
      </c>
      <c r="F21" s="29" t="s">
        <v>1</v>
      </c>
      <c r="G21" s="29" t="s">
        <v>1</v>
      </c>
      <c r="H21" s="29" t="s">
        <v>1</v>
      </c>
      <c r="I21" s="29" t="s">
        <v>1</v>
      </c>
      <c r="J21" s="29">
        <v>3535.5</v>
      </c>
      <c r="K21" s="30" t="s">
        <v>1</v>
      </c>
      <c r="L21" s="30">
        <v>29</v>
      </c>
      <c r="M21" s="30">
        <v>113</v>
      </c>
      <c r="N21" s="30" t="s">
        <v>1</v>
      </c>
      <c r="O21" s="30" t="s">
        <v>1</v>
      </c>
      <c r="P21" s="31" t="s">
        <v>1</v>
      </c>
      <c r="Q21" s="31" t="s">
        <v>1</v>
      </c>
      <c r="R21" s="31">
        <v>142</v>
      </c>
      <c r="Y21" s="24" t="s">
        <v>1</v>
      </c>
      <c r="Z21" s="24">
        <v>40.700000000000003</v>
      </c>
      <c r="AA21" s="24">
        <v>1134.68</v>
      </c>
      <c r="AB21" s="25" t="s">
        <v>1</v>
      </c>
      <c r="AC21" s="25" t="s">
        <v>1</v>
      </c>
      <c r="AD21" s="25" t="s">
        <v>1</v>
      </c>
      <c r="AE21" s="25" t="s">
        <v>1</v>
      </c>
      <c r="AF21" s="25">
        <f t="shared" si="6"/>
        <v>1175.3800000000001</v>
      </c>
      <c r="AG21" s="26" t="s">
        <v>1</v>
      </c>
      <c r="AH21" s="26">
        <v>1</v>
      </c>
      <c r="AI21" s="26">
        <v>43</v>
      </c>
      <c r="AJ21" s="26" t="s">
        <v>1</v>
      </c>
      <c r="AK21" s="26" t="s">
        <v>1</v>
      </c>
      <c r="AL21" s="27" t="s">
        <v>1</v>
      </c>
      <c r="AM21" s="27" t="s">
        <v>1</v>
      </c>
      <c r="AN21" s="27">
        <f t="shared" si="7"/>
        <v>44</v>
      </c>
    </row>
    <row r="22" spans="1:40" ht="39" customHeight="1" x14ac:dyDescent="0.25">
      <c r="A22" s="5" t="s">
        <v>23</v>
      </c>
      <c r="B22" s="4" t="s">
        <v>55</v>
      </c>
      <c r="C22" s="28" t="s">
        <v>1</v>
      </c>
      <c r="D22" s="28">
        <v>832.4</v>
      </c>
      <c r="E22" s="28">
        <v>0</v>
      </c>
      <c r="F22" s="29" t="s">
        <v>1</v>
      </c>
      <c r="G22" s="29" t="s">
        <v>1</v>
      </c>
      <c r="H22" s="29" t="s">
        <v>1</v>
      </c>
      <c r="I22" s="29" t="s">
        <v>1</v>
      </c>
      <c r="J22" s="29">
        <v>832.4</v>
      </c>
      <c r="K22" s="30" t="s">
        <v>1</v>
      </c>
      <c r="L22" s="30">
        <v>36</v>
      </c>
      <c r="M22" s="30">
        <v>0</v>
      </c>
      <c r="N22" s="30" t="s">
        <v>1</v>
      </c>
      <c r="O22" s="30" t="s">
        <v>1</v>
      </c>
      <c r="P22" s="31" t="s">
        <v>1</v>
      </c>
      <c r="Q22" s="31" t="s">
        <v>1</v>
      </c>
      <c r="R22" s="31">
        <v>36</v>
      </c>
      <c r="Y22" s="24" t="s">
        <v>1</v>
      </c>
      <c r="Z22" s="24">
        <v>300.10000000000002</v>
      </c>
      <c r="AA22" s="24">
        <v>60.8</v>
      </c>
      <c r="AB22" s="25" t="s">
        <v>1</v>
      </c>
      <c r="AC22" s="25" t="s">
        <v>1</v>
      </c>
      <c r="AD22" s="25" t="s">
        <v>1</v>
      </c>
      <c r="AE22" s="25" t="s">
        <v>1</v>
      </c>
      <c r="AF22" s="25">
        <f t="shared" si="6"/>
        <v>360.90000000000003</v>
      </c>
      <c r="AG22" s="26" t="s">
        <v>1</v>
      </c>
      <c r="AH22" s="26">
        <v>15</v>
      </c>
      <c r="AI22" s="26">
        <v>2</v>
      </c>
      <c r="AJ22" s="26" t="s">
        <v>1</v>
      </c>
      <c r="AK22" s="26" t="s">
        <v>1</v>
      </c>
      <c r="AL22" s="27" t="s">
        <v>1</v>
      </c>
      <c r="AM22" s="27" t="s">
        <v>1</v>
      </c>
      <c r="AN22" s="27">
        <f t="shared" si="7"/>
        <v>17</v>
      </c>
    </row>
    <row r="23" spans="1:40" ht="46.5" customHeight="1" x14ac:dyDescent="0.25">
      <c r="A23" s="5" t="s">
        <v>24</v>
      </c>
      <c r="B23" s="4" t="s">
        <v>56</v>
      </c>
      <c r="C23" s="28" t="s">
        <v>1</v>
      </c>
      <c r="D23" s="28">
        <v>140.1</v>
      </c>
      <c r="E23" s="28">
        <v>0</v>
      </c>
      <c r="F23" s="29" t="s">
        <v>1</v>
      </c>
      <c r="G23" s="29" t="s">
        <v>1</v>
      </c>
      <c r="H23" s="29" t="s">
        <v>1</v>
      </c>
      <c r="I23" s="29" t="s">
        <v>1</v>
      </c>
      <c r="J23" s="29">
        <v>140.1</v>
      </c>
      <c r="K23" s="30" t="s">
        <v>1</v>
      </c>
      <c r="L23" s="30">
        <v>8</v>
      </c>
      <c r="M23" s="30">
        <v>0</v>
      </c>
      <c r="N23" s="30" t="s">
        <v>1</v>
      </c>
      <c r="O23" s="30" t="s">
        <v>1</v>
      </c>
      <c r="P23" s="31" t="s">
        <v>1</v>
      </c>
      <c r="Q23" s="31" t="s">
        <v>1</v>
      </c>
      <c r="R23" s="31">
        <v>8</v>
      </c>
      <c r="Y23" s="24" t="s">
        <v>1</v>
      </c>
      <c r="Z23" s="24">
        <v>196.1</v>
      </c>
      <c r="AA23" s="24">
        <v>0</v>
      </c>
      <c r="AB23" s="25" t="s">
        <v>1</v>
      </c>
      <c r="AC23" s="25" t="s">
        <v>1</v>
      </c>
      <c r="AD23" s="25" t="s">
        <v>1</v>
      </c>
      <c r="AE23" s="25" t="s">
        <v>1</v>
      </c>
      <c r="AF23" s="25">
        <f t="shared" si="6"/>
        <v>196.1</v>
      </c>
      <c r="AG23" s="26" t="s">
        <v>1</v>
      </c>
      <c r="AH23" s="26">
        <v>15</v>
      </c>
      <c r="AI23" s="26">
        <v>0</v>
      </c>
      <c r="AJ23" s="26" t="s">
        <v>1</v>
      </c>
      <c r="AK23" s="26" t="s">
        <v>1</v>
      </c>
      <c r="AL23" s="27" t="s">
        <v>1</v>
      </c>
      <c r="AM23" s="27" t="s">
        <v>1</v>
      </c>
      <c r="AN23" s="27">
        <f t="shared" si="7"/>
        <v>15</v>
      </c>
    </row>
    <row r="24" spans="1:40" ht="41.25" customHeight="1" x14ac:dyDescent="0.25">
      <c r="A24" s="5" t="s">
        <v>25</v>
      </c>
      <c r="B24" s="4" t="s">
        <v>60</v>
      </c>
      <c r="C24" s="28" t="s">
        <v>1</v>
      </c>
      <c r="D24" s="28">
        <v>195</v>
      </c>
      <c r="E24" s="28">
        <v>0</v>
      </c>
      <c r="F24" s="29" t="s">
        <v>1</v>
      </c>
      <c r="G24" s="29" t="s">
        <v>1</v>
      </c>
      <c r="H24" s="29" t="s">
        <v>1</v>
      </c>
      <c r="I24" s="29" t="s">
        <v>1</v>
      </c>
      <c r="J24" s="29">
        <v>195</v>
      </c>
      <c r="K24" s="30" t="s">
        <v>1</v>
      </c>
      <c r="L24" s="30">
        <v>7</v>
      </c>
      <c r="M24" s="30">
        <v>0</v>
      </c>
      <c r="N24" s="30" t="s">
        <v>1</v>
      </c>
      <c r="O24" s="30" t="s">
        <v>1</v>
      </c>
      <c r="P24" s="31" t="s">
        <v>1</v>
      </c>
      <c r="Q24" s="31" t="s">
        <v>1</v>
      </c>
      <c r="R24" s="31">
        <v>7</v>
      </c>
      <c r="Y24" s="24" t="s">
        <v>1</v>
      </c>
      <c r="Z24" s="24">
        <v>94.8</v>
      </c>
      <c r="AA24" s="24">
        <v>1178.8</v>
      </c>
      <c r="AB24" s="25" t="s">
        <v>1</v>
      </c>
      <c r="AC24" s="25" t="s">
        <v>1</v>
      </c>
      <c r="AD24" s="25" t="s">
        <v>1</v>
      </c>
      <c r="AE24" s="25" t="s">
        <v>1</v>
      </c>
      <c r="AF24" s="25">
        <f t="shared" si="6"/>
        <v>1273.5999999999999</v>
      </c>
      <c r="AG24" s="26" t="s">
        <v>1</v>
      </c>
      <c r="AH24" s="26">
        <v>4</v>
      </c>
      <c r="AI24" s="26">
        <v>70</v>
      </c>
      <c r="AJ24" s="26" t="s">
        <v>1</v>
      </c>
      <c r="AK24" s="26" t="s">
        <v>1</v>
      </c>
      <c r="AL24" s="27" t="s">
        <v>1</v>
      </c>
      <c r="AM24" s="27" t="s">
        <v>1</v>
      </c>
      <c r="AN24" s="27">
        <f t="shared" si="7"/>
        <v>74</v>
      </c>
    </row>
    <row r="25" spans="1:40" ht="20.25" x14ac:dyDescent="0.25">
      <c r="A25" s="5" t="s">
        <v>26</v>
      </c>
      <c r="B25" s="4" t="s">
        <v>50</v>
      </c>
      <c r="C25" s="28" t="s">
        <v>1</v>
      </c>
      <c r="D25" s="28">
        <v>40.700000000000003</v>
      </c>
      <c r="E25" s="28">
        <v>1134.68</v>
      </c>
      <c r="F25" s="29" t="s">
        <v>1</v>
      </c>
      <c r="G25" s="29" t="s">
        <v>1</v>
      </c>
      <c r="H25" s="29" t="s">
        <v>1</v>
      </c>
      <c r="I25" s="29" t="s">
        <v>1</v>
      </c>
      <c r="J25" s="29">
        <v>1175.3800000000001</v>
      </c>
      <c r="K25" s="30" t="s">
        <v>1</v>
      </c>
      <c r="L25" s="30">
        <v>1</v>
      </c>
      <c r="M25" s="30">
        <v>43</v>
      </c>
      <c r="N25" s="30" t="s">
        <v>1</v>
      </c>
      <c r="O25" s="30" t="s">
        <v>1</v>
      </c>
      <c r="P25" s="31" t="s">
        <v>1</v>
      </c>
      <c r="Q25" s="31" t="s">
        <v>1</v>
      </c>
      <c r="R25" s="31">
        <v>44</v>
      </c>
      <c r="Y25" s="24" t="s">
        <v>1</v>
      </c>
      <c r="Z25" s="24">
        <v>323.10000000000002</v>
      </c>
      <c r="AA25" s="24">
        <v>74.3</v>
      </c>
      <c r="AB25" s="25" t="s">
        <v>1</v>
      </c>
      <c r="AC25" s="25" t="s">
        <v>1</v>
      </c>
      <c r="AD25" s="25" t="s">
        <v>1</v>
      </c>
      <c r="AE25" s="25" t="s">
        <v>1</v>
      </c>
      <c r="AF25" s="25">
        <f t="shared" si="6"/>
        <v>397.40000000000003</v>
      </c>
      <c r="AG25" s="26" t="s">
        <v>1</v>
      </c>
      <c r="AH25" s="26">
        <v>36</v>
      </c>
      <c r="AI25" s="26">
        <v>4</v>
      </c>
      <c r="AJ25" s="26" t="s">
        <v>1</v>
      </c>
      <c r="AK25" s="26" t="s">
        <v>1</v>
      </c>
      <c r="AL25" s="27" t="s">
        <v>1</v>
      </c>
      <c r="AM25" s="27" t="s">
        <v>1</v>
      </c>
      <c r="AN25" s="27">
        <f t="shared" si="7"/>
        <v>40</v>
      </c>
    </row>
    <row r="26" spans="1:40" ht="37.5" x14ac:dyDescent="0.25">
      <c r="A26" s="5" t="s">
        <v>27</v>
      </c>
      <c r="B26" s="4" t="s">
        <v>101</v>
      </c>
      <c r="C26" s="28" t="s">
        <v>1</v>
      </c>
      <c r="D26" s="28">
        <v>300.10000000000002</v>
      </c>
      <c r="E26" s="28">
        <v>60.8</v>
      </c>
      <c r="F26" s="29" t="s">
        <v>1</v>
      </c>
      <c r="G26" s="29" t="s">
        <v>1</v>
      </c>
      <c r="H26" s="29" t="s">
        <v>1</v>
      </c>
      <c r="I26" s="29" t="s">
        <v>1</v>
      </c>
      <c r="J26" s="29">
        <v>360.9</v>
      </c>
      <c r="K26" s="30" t="s">
        <v>1</v>
      </c>
      <c r="L26" s="30">
        <v>15</v>
      </c>
      <c r="M26" s="30">
        <v>2</v>
      </c>
      <c r="N26" s="30" t="s">
        <v>1</v>
      </c>
      <c r="O26" s="30" t="s">
        <v>1</v>
      </c>
      <c r="P26" s="31" t="s">
        <v>1</v>
      </c>
      <c r="Q26" s="31" t="s">
        <v>1</v>
      </c>
      <c r="R26" s="31">
        <v>17</v>
      </c>
      <c r="Y26" s="24" t="str">
        <f t="shared" ref="Y26:AE26" si="8">IF(COUNTIF(Y27:Y35,"&lt;&gt;x")&gt;0,SUM(Y27:Y35),"x")</f>
        <v>x</v>
      </c>
      <c r="Z26" s="24" t="str">
        <f t="shared" si="8"/>
        <v>x</v>
      </c>
      <c r="AA26" s="24">
        <f t="shared" si="8"/>
        <v>17843.600000000002</v>
      </c>
      <c r="AB26" s="24">
        <f t="shared" si="8"/>
        <v>4915.1000000000004</v>
      </c>
      <c r="AC26" s="24" t="str">
        <f t="shared" si="8"/>
        <v>x</v>
      </c>
      <c r="AD26" s="24" t="str">
        <f t="shared" si="8"/>
        <v>x</v>
      </c>
      <c r="AE26" s="24" t="str">
        <f t="shared" si="8"/>
        <v>x</v>
      </c>
      <c r="AF26" s="25">
        <f>SUM(AF27:AF35)</f>
        <v>22758.700000000004</v>
      </c>
      <c r="AG26" s="26" t="str">
        <f t="shared" ref="AG26:AM26" si="9">IF(COUNTIF(AG27:AG35,"&lt;&gt;x")&gt;0,SUM(AG27:AG35),"x")</f>
        <v>x</v>
      </c>
      <c r="AH26" s="26" t="str">
        <f t="shared" si="9"/>
        <v>x</v>
      </c>
      <c r="AI26" s="26">
        <f t="shared" si="9"/>
        <v>1173</v>
      </c>
      <c r="AJ26" s="26">
        <f t="shared" si="9"/>
        <v>314</v>
      </c>
      <c r="AK26" s="26" t="str">
        <f t="shared" si="9"/>
        <v>x</v>
      </c>
      <c r="AL26" s="26" t="str">
        <f t="shared" si="9"/>
        <v>x</v>
      </c>
      <c r="AM26" s="26" t="str">
        <f t="shared" si="9"/>
        <v>x</v>
      </c>
      <c r="AN26" s="27">
        <f>SUM(AN27:AN35)</f>
        <v>1487</v>
      </c>
    </row>
    <row r="27" spans="1:40" ht="37.5" x14ac:dyDescent="0.25">
      <c r="A27" s="6" t="s">
        <v>28</v>
      </c>
      <c r="B27" s="7" t="s">
        <v>75</v>
      </c>
      <c r="C27" s="28" t="s">
        <v>1</v>
      </c>
      <c r="D27" s="28">
        <v>196.1</v>
      </c>
      <c r="E27" s="28">
        <v>0</v>
      </c>
      <c r="F27" s="29" t="s">
        <v>1</v>
      </c>
      <c r="G27" s="29" t="s">
        <v>1</v>
      </c>
      <c r="H27" s="29" t="s">
        <v>1</v>
      </c>
      <c r="I27" s="29" t="s">
        <v>1</v>
      </c>
      <c r="J27" s="29">
        <v>196.1</v>
      </c>
      <c r="K27" s="30" t="s">
        <v>1</v>
      </c>
      <c r="L27" s="30">
        <v>15</v>
      </c>
      <c r="M27" s="30">
        <v>0</v>
      </c>
      <c r="N27" s="30" t="s">
        <v>1</v>
      </c>
      <c r="O27" s="30" t="s">
        <v>1</v>
      </c>
      <c r="P27" s="31" t="s">
        <v>1</v>
      </c>
      <c r="Q27" s="31" t="s">
        <v>1</v>
      </c>
      <c r="R27" s="31">
        <v>15</v>
      </c>
      <c r="Y27" s="24" t="s">
        <v>1</v>
      </c>
      <c r="Z27" s="24" t="s">
        <v>1</v>
      </c>
      <c r="AA27" s="24">
        <v>0</v>
      </c>
      <c r="AB27" s="25">
        <v>508.5</v>
      </c>
      <c r="AC27" s="25" t="s">
        <v>1</v>
      </c>
      <c r="AD27" s="25" t="s">
        <v>1</v>
      </c>
      <c r="AE27" s="25" t="s">
        <v>1</v>
      </c>
      <c r="AF27" s="25">
        <f t="shared" ref="AF27:AF35" si="10">SUM(Y27:AE27)</f>
        <v>508.5</v>
      </c>
      <c r="AG27" s="26" t="s">
        <v>1</v>
      </c>
      <c r="AH27" s="26" t="s">
        <v>1</v>
      </c>
      <c r="AI27" s="26">
        <v>0</v>
      </c>
      <c r="AJ27" s="26">
        <v>25</v>
      </c>
      <c r="AK27" s="26" t="s">
        <v>1</v>
      </c>
      <c r="AL27" s="27" t="s">
        <v>1</v>
      </c>
      <c r="AM27" s="27" t="s">
        <v>1</v>
      </c>
      <c r="AN27" s="27">
        <f t="shared" ref="AN27:AN35" si="11">SUM(AG27:AM27)</f>
        <v>25</v>
      </c>
    </row>
    <row r="28" spans="1:40" ht="38.25" customHeight="1" x14ac:dyDescent="0.25">
      <c r="A28" s="8" t="s">
        <v>29</v>
      </c>
      <c r="B28" s="9" t="s">
        <v>81</v>
      </c>
      <c r="C28" s="28" t="s">
        <v>1</v>
      </c>
      <c r="D28" s="28">
        <v>94.8</v>
      </c>
      <c r="E28" s="28">
        <v>1178.8</v>
      </c>
      <c r="F28" s="29" t="s">
        <v>1</v>
      </c>
      <c r="G28" s="29" t="s">
        <v>1</v>
      </c>
      <c r="H28" s="29" t="s">
        <v>1</v>
      </c>
      <c r="I28" s="29" t="s">
        <v>1</v>
      </c>
      <c r="J28" s="29">
        <v>1273.5999999999999</v>
      </c>
      <c r="K28" s="30" t="s">
        <v>1</v>
      </c>
      <c r="L28" s="30">
        <v>4</v>
      </c>
      <c r="M28" s="30">
        <v>70</v>
      </c>
      <c r="N28" s="30" t="s">
        <v>1</v>
      </c>
      <c r="O28" s="30" t="s">
        <v>1</v>
      </c>
      <c r="P28" s="31" t="s">
        <v>1</v>
      </c>
      <c r="Q28" s="31" t="s">
        <v>1</v>
      </c>
      <c r="R28" s="31">
        <v>74</v>
      </c>
      <c r="Y28" s="24" t="s">
        <v>1</v>
      </c>
      <c r="Z28" s="24" t="s">
        <v>1</v>
      </c>
      <c r="AA28" s="24">
        <v>1222.5</v>
      </c>
      <c r="AB28" s="25">
        <v>0</v>
      </c>
      <c r="AC28" s="25" t="s">
        <v>1</v>
      </c>
      <c r="AD28" s="25" t="s">
        <v>1</v>
      </c>
      <c r="AE28" s="25" t="s">
        <v>1</v>
      </c>
      <c r="AF28" s="25">
        <f t="shared" si="10"/>
        <v>1222.5</v>
      </c>
      <c r="AG28" s="26" t="s">
        <v>1</v>
      </c>
      <c r="AH28" s="26" t="s">
        <v>1</v>
      </c>
      <c r="AI28" s="26">
        <v>76</v>
      </c>
      <c r="AJ28" s="26">
        <v>0</v>
      </c>
      <c r="AK28" s="26" t="s">
        <v>1</v>
      </c>
      <c r="AL28" s="27" t="s">
        <v>1</v>
      </c>
      <c r="AM28" s="27" t="s">
        <v>1</v>
      </c>
      <c r="AN28" s="27">
        <f t="shared" si="11"/>
        <v>76</v>
      </c>
    </row>
    <row r="29" spans="1:40" ht="57" customHeight="1" x14ac:dyDescent="0.25">
      <c r="A29" s="8" t="s">
        <v>57</v>
      </c>
      <c r="B29" s="9" t="s">
        <v>102</v>
      </c>
      <c r="C29" s="28" t="s">
        <v>1</v>
      </c>
      <c r="D29" s="28">
        <v>323.10000000000002</v>
      </c>
      <c r="E29" s="28">
        <v>74.3</v>
      </c>
      <c r="F29" s="29" t="s">
        <v>1</v>
      </c>
      <c r="G29" s="29" t="s">
        <v>1</v>
      </c>
      <c r="H29" s="29" t="s">
        <v>1</v>
      </c>
      <c r="I29" s="29" t="s">
        <v>1</v>
      </c>
      <c r="J29" s="29">
        <v>397.4</v>
      </c>
      <c r="K29" s="30" t="s">
        <v>1</v>
      </c>
      <c r="L29" s="30">
        <v>36</v>
      </c>
      <c r="M29" s="30">
        <v>4</v>
      </c>
      <c r="N29" s="30" t="s">
        <v>1</v>
      </c>
      <c r="O29" s="30" t="s">
        <v>1</v>
      </c>
      <c r="P29" s="31" t="s">
        <v>1</v>
      </c>
      <c r="Q29" s="31" t="s">
        <v>1</v>
      </c>
      <c r="R29" s="31">
        <v>40</v>
      </c>
      <c r="Y29" s="24" t="s">
        <v>1</v>
      </c>
      <c r="Z29" s="24" t="s">
        <v>1</v>
      </c>
      <c r="AA29" s="24">
        <v>0</v>
      </c>
      <c r="AB29" s="25">
        <v>1363.2</v>
      </c>
      <c r="AC29" s="25" t="s">
        <v>1</v>
      </c>
      <c r="AD29" s="25" t="s">
        <v>1</v>
      </c>
      <c r="AE29" s="25" t="s">
        <v>1</v>
      </c>
      <c r="AF29" s="25">
        <f t="shared" si="10"/>
        <v>1363.2</v>
      </c>
      <c r="AG29" s="26" t="s">
        <v>1</v>
      </c>
      <c r="AH29" s="26" t="s">
        <v>1</v>
      </c>
      <c r="AI29" s="26">
        <v>0</v>
      </c>
      <c r="AJ29" s="26">
        <v>76</v>
      </c>
      <c r="AK29" s="26" t="s">
        <v>1</v>
      </c>
      <c r="AL29" s="27" t="s">
        <v>1</v>
      </c>
      <c r="AM29" s="27" t="s">
        <v>1</v>
      </c>
      <c r="AN29" s="27">
        <f t="shared" si="11"/>
        <v>76</v>
      </c>
    </row>
    <row r="30" spans="1:40" ht="20.25" x14ac:dyDescent="0.25">
      <c r="A30" s="8" t="s">
        <v>30</v>
      </c>
      <c r="B30" s="9" t="s">
        <v>31</v>
      </c>
      <c r="C30" s="28" t="s">
        <v>1</v>
      </c>
      <c r="D30" s="28" t="s">
        <v>1</v>
      </c>
      <c r="E30" s="28">
        <v>17619.7</v>
      </c>
      <c r="F30" s="28">
        <v>5077.8</v>
      </c>
      <c r="G30" s="28" t="s">
        <v>1</v>
      </c>
      <c r="H30" s="28" t="s">
        <v>1</v>
      </c>
      <c r="I30" s="28" t="s">
        <v>1</v>
      </c>
      <c r="J30" s="29">
        <v>22697.5</v>
      </c>
      <c r="K30" s="30" t="s">
        <v>1</v>
      </c>
      <c r="L30" s="30" t="s">
        <v>1</v>
      </c>
      <c r="M30" s="30">
        <v>1167</v>
      </c>
      <c r="N30" s="30">
        <v>319</v>
      </c>
      <c r="O30" s="30" t="s">
        <v>1</v>
      </c>
      <c r="P30" s="30" t="s">
        <v>1</v>
      </c>
      <c r="Q30" s="30" t="s">
        <v>1</v>
      </c>
      <c r="R30" s="31">
        <v>1486</v>
      </c>
      <c r="Y30" s="24" t="s">
        <v>1</v>
      </c>
      <c r="Z30" s="24" t="s">
        <v>1</v>
      </c>
      <c r="AA30" s="24">
        <v>13605.1</v>
      </c>
      <c r="AB30" s="25">
        <v>3043.4</v>
      </c>
      <c r="AC30" s="25" t="s">
        <v>1</v>
      </c>
      <c r="AD30" s="25" t="s">
        <v>1</v>
      </c>
      <c r="AE30" s="25" t="s">
        <v>1</v>
      </c>
      <c r="AF30" s="25">
        <f t="shared" si="10"/>
        <v>16648.5</v>
      </c>
      <c r="AG30" s="26" t="s">
        <v>1</v>
      </c>
      <c r="AH30" s="26" t="s">
        <v>1</v>
      </c>
      <c r="AI30" s="26">
        <v>917</v>
      </c>
      <c r="AJ30" s="26">
        <v>213</v>
      </c>
      <c r="AK30" s="26" t="s">
        <v>1</v>
      </c>
      <c r="AL30" s="27" t="s">
        <v>1</v>
      </c>
      <c r="AM30" s="27" t="s">
        <v>1</v>
      </c>
      <c r="AN30" s="27">
        <f t="shared" si="11"/>
        <v>1130</v>
      </c>
    </row>
    <row r="31" spans="1:40" ht="37.5" x14ac:dyDescent="0.25">
      <c r="A31" s="8" t="s">
        <v>32</v>
      </c>
      <c r="B31" s="9" t="s">
        <v>73</v>
      </c>
      <c r="C31" s="28" t="s">
        <v>1</v>
      </c>
      <c r="D31" s="28" t="s">
        <v>1</v>
      </c>
      <c r="E31" s="28">
        <v>0</v>
      </c>
      <c r="F31" s="29">
        <v>508.5</v>
      </c>
      <c r="G31" s="29" t="s">
        <v>1</v>
      </c>
      <c r="H31" s="29" t="s">
        <v>1</v>
      </c>
      <c r="I31" s="29" t="s">
        <v>1</v>
      </c>
      <c r="J31" s="29">
        <v>508.5</v>
      </c>
      <c r="K31" s="30" t="s">
        <v>1</v>
      </c>
      <c r="L31" s="30" t="s">
        <v>1</v>
      </c>
      <c r="M31" s="30">
        <v>0</v>
      </c>
      <c r="N31" s="30">
        <v>25</v>
      </c>
      <c r="O31" s="30" t="s">
        <v>1</v>
      </c>
      <c r="P31" s="31" t="s">
        <v>1</v>
      </c>
      <c r="Q31" s="31" t="s">
        <v>1</v>
      </c>
      <c r="R31" s="31">
        <v>25</v>
      </c>
      <c r="Y31" s="24" t="s">
        <v>1</v>
      </c>
      <c r="Z31" s="24" t="s">
        <v>1</v>
      </c>
      <c r="AA31" s="24">
        <v>1075.8</v>
      </c>
      <c r="AB31" s="25">
        <v>0</v>
      </c>
      <c r="AC31" s="25" t="s">
        <v>1</v>
      </c>
      <c r="AD31" s="25" t="s">
        <v>1</v>
      </c>
      <c r="AE31" s="25" t="s">
        <v>1</v>
      </c>
      <c r="AF31" s="25">
        <f t="shared" si="10"/>
        <v>1075.8</v>
      </c>
      <c r="AG31" s="26" t="s">
        <v>1</v>
      </c>
      <c r="AH31" s="26" t="s">
        <v>1</v>
      </c>
      <c r="AI31" s="26">
        <v>59</v>
      </c>
      <c r="AJ31" s="26">
        <v>0</v>
      </c>
      <c r="AK31" s="26" t="s">
        <v>1</v>
      </c>
      <c r="AL31" s="27" t="s">
        <v>1</v>
      </c>
      <c r="AM31" s="27" t="s">
        <v>1</v>
      </c>
      <c r="AN31" s="27">
        <f t="shared" si="11"/>
        <v>59</v>
      </c>
    </row>
    <row r="32" spans="1:40" ht="37.5" x14ac:dyDescent="0.25">
      <c r="A32" s="8" t="s">
        <v>33</v>
      </c>
      <c r="B32" s="9" t="s">
        <v>61</v>
      </c>
      <c r="C32" s="28" t="s">
        <v>1</v>
      </c>
      <c r="D32" s="28" t="s">
        <v>1</v>
      </c>
      <c r="E32" s="28">
        <v>1222.5</v>
      </c>
      <c r="F32" s="29">
        <v>0</v>
      </c>
      <c r="G32" s="29" t="s">
        <v>1</v>
      </c>
      <c r="H32" s="29" t="s">
        <v>1</v>
      </c>
      <c r="I32" s="29" t="s">
        <v>1</v>
      </c>
      <c r="J32" s="29">
        <v>1222.5</v>
      </c>
      <c r="K32" s="30" t="s">
        <v>1</v>
      </c>
      <c r="L32" s="30" t="s">
        <v>1</v>
      </c>
      <c r="M32" s="30">
        <v>76</v>
      </c>
      <c r="N32" s="30">
        <v>0</v>
      </c>
      <c r="O32" s="30" t="s">
        <v>1</v>
      </c>
      <c r="P32" s="31" t="s">
        <v>1</v>
      </c>
      <c r="Q32" s="31" t="s">
        <v>1</v>
      </c>
      <c r="R32" s="31">
        <v>76</v>
      </c>
      <c r="Y32" s="24" t="s">
        <v>1</v>
      </c>
      <c r="Z32" s="24" t="s">
        <v>1</v>
      </c>
      <c r="AA32" s="24">
        <v>153.69999999999999</v>
      </c>
      <c r="AB32" s="25">
        <v>0</v>
      </c>
      <c r="AC32" s="25" t="s">
        <v>1</v>
      </c>
      <c r="AD32" s="25" t="s">
        <v>1</v>
      </c>
      <c r="AE32" s="25" t="s">
        <v>1</v>
      </c>
      <c r="AF32" s="25">
        <f t="shared" si="10"/>
        <v>153.69999999999999</v>
      </c>
      <c r="AG32" s="26" t="s">
        <v>1</v>
      </c>
      <c r="AH32" s="26" t="s">
        <v>1</v>
      </c>
      <c r="AI32" s="26">
        <v>8</v>
      </c>
      <c r="AJ32" s="26">
        <v>0</v>
      </c>
      <c r="AK32" s="26" t="s">
        <v>1</v>
      </c>
      <c r="AL32" s="27" t="s">
        <v>1</v>
      </c>
      <c r="AM32" s="27" t="s">
        <v>1</v>
      </c>
      <c r="AN32" s="27">
        <f t="shared" si="11"/>
        <v>8</v>
      </c>
    </row>
    <row r="33" spans="1:40" ht="37.5" customHeight="1" x14ac:dyDescent="0.25">
      <c r="A33" s="8" t="s">
        <v>34</v>
      </c>
      <c r="B33" s="9" t="s">
        <v>70</v>
      </c>
      <c r="C33" s="28" t="s">
        <v>1</v>
      </c>
      <c r="D33" s="28" t="s">
        <v>1</v>
      </c>
      <c r="E33" s="28">
        <v>0</v>
      </c>
      <c r="F33" s="29">
        <v>1363.2</v>
      </c>
      <c r="G33" s="29" t="s">
        <v>1</v>
      </c>
      <c r="H33" s="29" t="s">
        <v>1</v>
      </c>
      <c r="I33" s="29" t="s">
        <v>1</v>
      </c>
      <c r="J33" s="29">
        <v>1363.2</v>
      </c>
      <c r="K33" s="30" t="s">
        <v>1</v>
      </c>
      <c r="L33" s="30" t="s">
        <v>1</v>
      </c>
      <c r="M33" s="30">
        <v>0</v>
      </c>
      <c r="N33" s="30">
        <v>76</v>
      </c>
      <c r="O33" s="30" t="s">
        <v>1</v>
      </c>
      <c r="P33" s="31" t="s">
        <v>1</v>
      </c>
      <c r="Q33" s="31" t="s">
        <v>1</v>
      </c>
      <c r="R33" s="31">
        <v>76</v>
      </c>
      <c r="Y33" s="24" t="s">
        <v>1</v>
      </c>
      <c r="Z33" s="24" t="s">
        <v>1</v>
      </c>
      <c r="AA33" s="24">
        <v>718.4</v>
      </c>
      <c r="AB33" s="25">
        <v>0</v>
      </c>
      <c r="AC33" s="25" t="s">
        <v>1</v>
      </c>
      <c r="AD33" s="25" t="s">
        <v>1</v>
      </c>
      <c r="AE33" s="25" t="s">
        <v>1</v>
      </c>
      <c r="AF33" s="25">
        <f t="shared" si="10"/>
        <v>718.4</v>
      </c>
      <c r="AG33" s="26" t="s">
        <v>1</v>
      </c>
      <c r="AH33" s="26" t="s">
        <v>1</v>
      </c>
      <c r="AI33" s="26">
        <v>42</v>
      </c>
      <c r="AJ33" s="26">
        <v>0</v>
      </c>
      <c r="AK33" s="26" t="s">
        <v>1</v>
      </c>
      <c r="AL33" s="27" t="s">
        <v>1</v>
      </c>
      <c r="AM33" s="27" t="s">
        <v>1</v>
      </c>
      <c r="AN33" s="27">
        <f t="shared" si="11"/>
        <v>42</v>
      </c>
    </row>
    <row r="34" spans="1:40" s="23" customFormat="1" ht="20.25" x14ac:dyDescent="0.25">
      <c r="A34" s="21" t="s">
        <v>35</v>
      </c>
      <c r="B34" s="22" t="s">
        <v>16</v>
      </c>
      <c r="C34" s="28" t="s">
        <v>1</v>
      </c>
      <c r="D34" s="28" t="s">
        <v>1</v>
      </c>
      <c r="E34" s="28">
        <v>13381.2</v>
      </c>
      <c r="F34" s="29">
        <v>3206.1</v>
      </c>
      <c r="G34" s="29" t="s">
        <v>1</v>
      </c>
      <c r="H34" s="29" t="s">
        <v>1</v>
      </c>
      <c r="I34" s="29" t="s">
        <v>1</v>
      </c>
      <c r="J34" s="29">
        <v>16587.3</v>
      </c>
      <c r="K34" s="30" t="s">
        <v>1</v>
      </c>
      <c r="L34" s="30" t="s">
        <v>1</v>
      </c>
      <c r="M34" s="30">
        <v>911</v>
      </c>
      <c r="N34" s="30">
        <v>218</v>
      </c>
      <c r="O34" s="30" t="s">
        <v>1</v>
      </c>
      <c r="P34" s="31" t="s">
        <v>1</v>
      </c>
      <c r="Q34" s="31" t="s">
        <v>1</v>
      </c>
      <c r="R34" s="31">
        <v>1129</v>
      </c>
      <c r="Y34" s="24" t="s">
        <v>1</v>
      </c>
      <c r="Z34" s="24" t="s">
        <v>1</v>
      </c>
      <c r="AA34" s="24">
        <v>371.9</v>
      </c>
      <c r="AB34" s="25">
        <v>0</v>
      </c>
      <c r="AC34" s="25" t="s">
        <v>1</v>
      </c>
      <c r="AD34" s="25" t="s">
        <v>1</v>
      </c>
      <c r="AE34" s="25" t="s">
        <v>1</v>
      </c>
      <c r="AF34" s="25">
        <f t="shared" si="10"/>
        <v>371.9</v>
      </c>
      <c r="AG34" s="26" t="s">
        <v>1</v>
      </c>
      <c r="AH34" s="26" t="s">
        <v>1</v>
      </c>
      <c r="AI34" s="26">
        <v>22</v>
      </c>
      <c r="AJ34" s="26">
        <v>0</v>
      </c>
      <c r="AK34" s="26" t="s">
        <v>1</v>
      </c>
      <c r="AL34" s="27" t="s">
        <v>1</v>
      </c>
      <c r="AM34" s="27" t="s">
        <v>1</v>
      </c>
      <c r="AN34" s="27">
        <f t="shared" si="11"/>
        <v>22</v>
      </c>
    </row>
    <row r="35" spans="1:40" ht="20.25" x14ac:dyDescent="0.25">
      <c r="A35" s="8" t="s">
        <v>36</v>
      </c>
      <c r="B35" s="9" t="s">
        <v>48</v>
      </c>
      <c r="C35" s="28" t="s">
        <v>1</v>
      </c>
      <c r="D35" s="28" t="s">
        <v>1</v>
      </c>
      <c r="E35" s="28">
        <v>1075.8</v>
      </c>
      <c r="F35" s="29">
        <v>0</v>
      </c>
      <c r="G35" s="29" t="s">
        <v>1</v>
      </c>
      <c r="H35" s="29" t="s">
        <v>1</v>
      </c>
      <c r="I35" s="29" t="s">
        <v>1</v>
      </c>
      <c r="J35" s="29">
        <v>1075.8</v>
      </c>
      <c r="K35" s="30" t="s">
        <v>1</v>
      </c>
      <c r="L35" s="30" t="s">
        <v>1</v>
      </c>
      <c r="M35" s="30">
        <v>59</v>
      </c>
      <c r="N35" s="30">
        <v>0</v>
      </c>
      <c r="O35" s="30" t="s">
        <v>1</v>
      </c>
      <c r="P35" s="31" t="s">
        <v>1</v>
      </c>
      <c r="Q35" s="31" t="s">
        <v>1</v>
      </c>
      <c r="R35" s="31">
        <v>59</v>
      </c>
      <c r="Y35" s="24" t="s">
        <v>1</v>
      </c>
      <c r="Z35" s="24" t="s">
        <v>1</v>
      </c>
      <c r="AA35" s="24">
        <v>696.2</v>
      </c>
      <c r="AB35" s="25">
        <v>0</v>
      </c>
      <c r="AC35" s="25" t="s">
        <v>1</v>
      </c>
      <c r="AD35" s="25" t="s">
        <v>1</v>
      </c>
      <c r="AE35" s="25" t="s">
        <v>1</v>
      </c>
      <c r="AF35" s="25">
        <f t="shared" si="10"/>
        <v>696.2</v>
      </c>
      <c r="AG35" s="26" t="s">
        <v>1</v>
      </c>
      <c r="AH35" s="26" t="s">
        <v>1</v>
      </c>
      <c r="AI35" s="26">
        <v>49</v>
      </c>
      <c r="AJ35" s="26">
        <v>0</v>
      </c>
      <c r="AK35" s="26" t="s">
        <v>1</v>
      </c>
      <c r="AL35" s="27" t="s">
        <v>1</v>
      </c>
      <c r="AM35" s="27" t="s">
        <v>1</v>
      </c>
      <c r="AN35" s="27">
        <f t="shared" si="11"/>
        <v>49</v>
      </c>
    </row>
    <row r="36" spans="1:40" ht="39.75" customHeight="1" x14ac:dyDescent="0.25">
      <c r="A36" s="8" t="s">
        <v>37</v>
      </c>
      <c r="B36" s="9" t="s">
        <v>56</v>
      </c>
      <c r="C36" s="28" t="s">
        <v>1</v>
      </c>
      <c r="D36" s="28" t="s">
        <v>1</v>
      </c>
      <c r="E36" s="28">
        <v>153.69999999999999</v>
      </c>
      <c r="F36" s="29">
        <v>0</v>
      </c>
      <c r="G36" s="29" t="s">
        <v>1</v>
      </c>
      <c r="H36" s="29" t="s">
        <v>1</v>
      </c>
      <c r="I36" s="29" t="s">
        <v>1</v>
      </c>
      <c r="J36" s="29">
        <v>153.69999999999999</v>
      </c>
      <c r="K36" s="30" t="s">
        <v>1</v>
      </c>
      <c r="L36" s="30" t="s">
        <v>1</v>
      </c>
      <c r="M36" s="30">
        <v>8</v>
      </c>
      <c r="N36" s="30">
        <v>0</v>
      </c>
      <c r="O36" s="30" t="s">
        <v>1</v>
      </c>
      <c r="P36" s="31" t="s">
        <v>1</v>
      </c>
      <c r="Q36" s="31" t="s">
        <v>1</v>
      </c>
      <c r="R36" s="31">
        <v>8</v>
      </c>
      <c r="Y36" s="24" t="str">
        <f t="shared" ref="Y36:AE36" si="12">IF(COUNTIF(Y37:Y61,"&lt;&gt;x")&gt;0,SUM(Y37:Y61),"x")</f>
        <v>x</v>
      </c>
      <c r="Z36" s="24" t="str">
        <f t="shared" si="12"/>
        <v>x</v>
      </c>
      <c r="AA36" s="24" t="str">
        <f t="shared" si="12"/>
        <v>x</v>
      </c>
      <c r="AB36" s="24">
        <f t="shared" si="12"/>
        <v>14560.1</v>
      </c>
      <c r="AC36" s="24">
        <f t="shared" si="12"/>
        <v>57799.090000000004</v>
      </c>
      <c r="AD36" s="24" t="str">
        <f t="shared" si="12"/>
        <v>x</v>
      </c>
      <c r="AE36" s="24" t="str">
        <f t="shared" si="12"/>
        <v>x</v>
      </c>
      <c r="AF36" s="25">
        <f>SUM(AF37:AF61)</f>
        <v>72359.190000000017</v>
      </c>
      <c r="AG36" s="26" t="str">
        <f t="shared" ref="AG36:AM36" si="13">IF(COUNTIF(AG37:AG61,"&lt;&gt;x")&gt;0,SUM(AG37:AG61),"x")</f>
        <v>x</v>
      </c>
      <c r="AH36" s="26" t="str">
        <f t="shared" si="13"/>
        <v>x</v>
      </c>
      <c r="AI36" s="26" t="str">
        <f t="shared" si="13"/>
        <v>x</v>
      </c>
      <c r="AJ36" s="26">
        <f t="shared" si="13"/>
        <v>787</v>
      </c>
      <c r="AK36" s="26">
        <f t="shared" si="13"/>
        <v>3560</v>
      </c>
      <c r="AL36" s="26" t="str">
        <f t="shared" si="13"/>
        <v>x</v>
      </c>
      <c r="AM36" s="26" t="str">
        <f t="shared" si="13"/>
        <v>x</v>
      </c>
      <c r="AN36" s="27">
        <f>SUM(AN37:AN61)</f>
        <v>4347</v>
      </c>
    </row>
    <row r="37" spans="1:40" ht="38.25" customHeight="1" x14ac:dyDescent="0.25">
      <c r="A37" s="8" t="s">
        <v>76</v>
      </c>
      <c r="B37" s="9" t="s">
        <v>60</v>
      </c>
      <c r="C37" s="28" t="s">
        <v>1</v>
      </c>
      <c r="D37" s="28" t="s">
        <v>1</v>
      </c>
      <c r="E37" s="28">
        <v>718.4</v>
      </c>
      <c r="F37" s="29">
        <v>0</v>
      </c>
      <c r="G37" s="29" t="s">
        <v>1</v>
      </c>
      <c r="H37" s="29" t="s">
        <v>1</v>
      </c>
      <c r="I37" s="29" t="s">
        <v>1</v>
      </c>
      <c r="J37" s="29">
        <v>718.4</v>
      </c>
      <c r="K37" s="30" t="s">
        <v>1</v>
      </c>
      <c r="L37" s="30" t="s">
        <v>1</v>
      </c>
      <c r="M37" s="30">
        <v>42</v>
      </c>
      <c r="N37" s="30">
        <v>0</v>
      </c>
      <c r="O37" s="30" t="s">
        <v>1</v>
      </c>
      <c r="P37" s="31" t="s">
        <v>1</v>
      </c>
      <c r="Q37" s="31" t="s">
        <v>1</v>
      </c>
      <c r="R37" s="31">
        <v>42</v>
      </c>
      <c r="Y37" s="24" t="s">
        <v>1</v>
      </c>
      <c r="Z37" s="24" t="s">
        <v>1</v>
      </c>
      <c r="AA37" s="24" t="s">
        <v>1</v>
      </c>
      <c r="AB37" s="25">
        <v>314</v>
      </c>
      <c r="AC37" s="25">
        <v>0</v>
      </c>
      <c r="AD37" s="25" t="s">
        <v>1</v>
      </c>
      <c r="AE37" s="25" t="s">
        <v>1</v>
      </c>
      <c r="AF37" s="25">
        <f t="shared" ref="AF37:AF61" si="14">SUM(Y37:AE37)</f>
        <v>314</v>
      </c>
      <c r="AG37" s="26" t="s">
        <v>1</v>
      </c>
      <c r="AH37" s="26" t="s">
        <v>1</v>
      </c>
      <c r="AI37" s="26" t="s">
        <v>1</v>
      </c>
      <c r="AJ37" s="26">
        <v>17</v>
      </c>
      <c r="AK37" s="26">
        <v>0</v>
      </c>
      <c r="AL37" s="27" t="s">
        <v>1</v>
      </c>
      <c r="AM37" s="27" t="s">
        <v>1</v>
      </c>
      <c r="AN37" s="27">
        <f t="shared" ref="AN37:AN61" si="15">SUM(AG37:AM37)</f>
        <v>17</v>
      </c>
    </row>
    <row r="38" spans="1:40" ht="20.25" x14ac:dyDescent="0.25">
      <c r="A38" s="8" t="s">
        <v>77</v>
      </c>
      <c r="B38" s="9" t="s">
        <v>47</v>
      </c>
      <c r="C38" s="28" t="s">
        <v>1</v>
      </c>
      <c r="D38" s="28" t="s">
        <v>1</v>
      </c>
      <c r="E38" s="28">
        <v>371.9</v>
      </c>
      <c r="F38" s="29">
        <v>0</v>
      </c>
      <c r="G38" s="29" t="s">
        <v>1</v>
      </c>
      <c r="H38" s="29" t="s">
        <v>1</v>
      </c>
      <c r="I38" s="29" t="s">
        <v>1</v>
      </c>
      <c r="J38" s="29">
        <v>371.9</v>
      </c>
      <c r="K38" s="30" t="s">
        <v>1</v>
      </c>
      <c r="L38" s="30" t="s">
        <v>1</v>
      </c>
      <c r="M38" s="30">
        <v>22</v>
      </c>
      <c r="N38" s="30">
        <v>0</v>
      </c>
      <c r="O38" s="30" t="s">
        <v>1</v>
      </c>
      <c r="P38" s="31" t="s">
        <v>1</v>
      </c>
      <c r="Q38" s="31" t="s">
        <v>1</v>
      </c>
      <c r="R38" s="31">
        <v>22</v>
      </c>
      <c r="Y38" s="24" t="s">
        <v>1</v>
      </c>
      <c r="Z38" s="24" t="s">
        <v>1</v>
      </c>
      <c r="AA38" s="24" t="s">
        <v>1</v>
      </c>
      <c r="AB38" s="25">
        <v>504.9</v>
      </c>
      <c r="AC38" s="25">
        <v>0</v>
      </c>
      <c r="AD38" s="25" t="s">
        <v>1</v>
      </c>
      <c r="AE38" s="25" t="s">
        <v>1</v>
      </c>
      <c r="AF38" s="25">
        <f t="shared" si="14"/>
        <v>504.9</v>
      </c>
      <c r="AG38" s="26" t="s">
        <v>1</v>
      </c>
      <c r="AH38" s="26" t="s">
        <v>1</v>
      </c>
      <c r="AI38" s="26" t="s">
        <v>1</v>
      </c>
      <c r="AJ38" s="26">
        <v>25</v>
      </c>
      <c r="AK38" s="26">
        <v>0</v>
      </c>
      <c r="AL38" s="27" t="s">
        <v>1</v>
      </c>
      <c r="AM38" s="27" t="s">
        <v>1</v>
      </c>
      <c r="AN38" s="27">
        <f t="shared" si="15"/>
        <v>25</v>
      </c>
    </row>
    <row r="39" spans="1:40" ht="39.75" customHeight="1" x14ac:dyDescent="0.25">
      <c r="A39" s="8" t="s">
        <v>78</v>
      </c>
      <c r="B39" s="9" t="s">
        <v>62</v>
      </c>
      <c r="C39" s="28" t="s">
        <v>1</v>
      </c>
      <c r="D39" s="28" t="s">
        <v>1</v>
      </c>
      <c r="E39" s="28">
        <v>696.2</v>
      </c>
      <c r="F39" s="29">
        <v>0</v>
      </c>
      <c r="G39" s="29" t="s">
        <v>1</v>
      </c>
      <c r="H39" s="29" t="s">
        <v>1</v>
      </c>
      <c r="I39" s="29" t="s">
        <v>1</v>
      </c>
      <c r="J39" s="29">
        <v>696.2</v>
      </c>
      <c r="K39" s="30" t="s">
        <v>1</v>
      </c>
      <c r="L39" s="30" t="s">
        <v>1</v>
      </c>
      <c r="M39" s="30">
        <v>49</v>
      </c>
      <c r="N39" s="30">
        <v>0</v>
      </c>
      <c r="O39" s="30" t="s">
        <v>1</v>
      </c>
      <c r="P39" s="31" t="s">
        <v>1</v>
      </c>
      <c r="Q39" s="31" t="s">
        <v>1</v>
      </c>
      <c r="R39" s="31">
        <v>49</v>
      </c>
      <c r="Y39" s="24" t="s">
        <v>1</v>
      </c>
      <c r="Z39" s="24" t="s">
        <v>1</v>
      </c>
      <c r="AA39" s="24" t="s">
        <v>1</v>
      </c>
      <c r="AB39" s="25">
        <v>308.8</v>
      </c>
      <c r="AC39" s="25">
        <v>0</v>
      </c>
      <c r="AD39" s="25" t="s">
        <v>1</v>
      </c>
      <c r="AE39" s="25" t="s">
        <v>1</v>
      </c>
      <c r="AF39" s="25">
        <f t="shared" si="14"/>
        <v>308.8</v>
      </c>
      <c r="AG39" s="26" t="s">
        <v>1</v>
      </c>
      <c r="AH39" s="26" t="s">
        <v>1</v>
      </c>
      <c r="AI39" s="26" t="s">
        <v>1</v>
      </c>
      <c r="AJ39" s="26">
        <v>15</v>
      </c>
      <c r="AK39" s="26">
        <v>0</v>
      </c>
      <c r="AL39" s="27" t="s">
        <v>1</v>
      </c>
      <c r="AM39" s="27" t="s">
        <v>1</v>
      </c>
      <c r="AN39" s="27">
        <f t="shared" si="15"/>
        <v>15</v>
      </c>
    </row>
    <row r="40" spans="1:40" ht="27.75" customHeight="1" x14ac:dyDescent="0.25">
      <c r="A40" s="8" t="s">
        <v>38</v>
      </c>
      <c r="B40" s="9" t="s">
        <v>39</v>
      </c>
      <c r="C40" s="28" t="s">
        <v>1</v>
      </c>
      <c r="D40" s="28" t="s">
        <v>1</v>
      </c>
      <c r="E40" s="28" t="s">
        <v>1</v>
      </c>
      <c r="F40" s="28">
        <v>16059</v>
      </c>
      <c r="G40" s="28">
        <v>28784.83</v>
      </c>
      <c r="H40" s="28" t="s">
        <v>1</v>
      </c>
      <c r="I40" s="28" t="s">
        <v>1</v>
      </c>
      <c r="J40" s="29">
        <v>44843.83</v>
      </c>
      <c r="K40" s="30" t="s">
        <v>1</v>
      </c>
      <c r="L40" s="30" t="s">
        <v>1</v>
      </c>
      <c r="M40" s="30" t="s">
        <v>1</v>
      </c>
      <c r="N40" s="30">
        <v>855</v>
      </c>
      <c r="O40" s="30">
        <v>1699</v>
      </c>
      <c r="P40" s="30" t="s">
        <v>1</v>
      </c>
      <c r="Q40" s="30" t="s">
        <v>1</v>
      </c>
      <c r="R40" s="31">
        <v>2554</v>
      </c>
      <c r="Y40" s="24" t="s">
        <v>1</v>
      </c>
      <c r="Z40" s="24" t="s">
        <v>1</v>
      </c>
      <c r="AA40" s="24" t="s">
        <v>1</v>
      </c>
      <c r="AB40" s="25">
        <v>100</v>
      </c>
      <c r="AC40" s="25">
        <v>0</v>
      </c>
      <c r="AD40" s="25" t="s">
        <v>1</v>
      </c>
      <c r="AE40" s="25" t="s">
        <v>1</v>
      </c>
      <c r="AF40" s="25">
        <f t="shared" si="14"/>
        <v>100</v>
      </c>
      <c r="AG40" s="26" t="s">
        <v>1</v>
      </c>
      <c r="AH40" s="26" t="s">
        <v>1</v>
      </c>
      <c r="AI40" s="26" t="s">
        <v>1</v>
      </c>
      <c r="AJ40" s="26">
        <v>3</v>
      </c>
      <c r="AK40" s="26">
        <v>0</v>
      </c>
      <c r="AL40" s="27" t="s">
        <v>1</v>
      </c>
      <c r="AM40" s="27" t="s">
        <v>1</v>
      </c>
      <c r="AN40" s="27">
        <f t="shared" si="15"/>
        <v>3</v>
      </c>
    </row>
    <row r="41" spans="1:40" ht="20.25" x14ac:dyDescent="0.25">
      <c r="A41" s="8" t="s">
        <v>40</v>
      </c>
      <c r="B41" s="9" t="s">
        <v>52</v>
      </c>
      <c r="C41" s="28" t="s">
        <v>1</v>
      </c>
      <c r="D41" s="28" t="s">
        <v>1</v>
      </c>
      <c r="E41" s="28" t="s">
        <v>1</v>
      </c>
      <c r="F41" s="29">
        <v>314</v>
      </c>
      <c r="G41" s="29">
        <v>0</v>
      </c>
      <c r="H41" s="29" t="s">
        <v>1</v>
      </c>
      <c r="I41" s="29" t="s">
        <v>1</v>
      </c>
      <c r="J41" s="29">
        <v>314</v>
      </c>
      <c r="K41" s="30" t="s">
        <v>1</v>
      </c>
      <c r="L41" s="30" t="s">
        <v>1</v>
      </c>
      <c r="M41" s="30" t="s">
        <v>1</v>
      </c>
      <c r="N41" s="30">
        <v>17</v>
      </c>
      <c r="O41" s="30">
        <v>0</v>
      </c>
      <c r="P41" s="31" t="s">
        <v>1</v>
      </c>
      <c r="Q41" s="31" t="s">
        <v>1</v>
      </c>
      <c r="R41" s="31">
        <v>17</v>
      </c>
      <c r="Y41" s="24" t="s">
        <v>1</v>
      </c>
      <c r="Z41" s="24" t="s">
        <v>1</v>
      </c>
      <c r="AA41" s="24" t="s">
        <v>1</v>
      </c>
      <c r="AB41" s="25">
        <v>936</v>
      </c>
      <c r="AC41" s="25">
        <v>869.7</v>
      </c>
      <c r="AD41" s="25" t="s">
        <v>1</v>
      </c>
      <c r="AE41" s="25" t="s">
        <v>1</v>
      </c>
      <c r="AF41" s="25">
        <f t="shared" si="14"/>
        <v>1805.7</v>
      </c>
      <c r="AG41" s="26" t="s">
        <v>1</v>
      </c>
      <c r="AH41" s="26" t="s">
        <v>1</v>
      </c>
      <c r="AI41" s="26" t="s">
        <v>1</v>
      </c>
      <c r="AJ41" s="26">
        <v>53</v>
      </c>
      <c r="AK41" s="26">
        <v>51</v>
      </c>
      <c r="AL41" s="27" t="s">
        <v>1</v>
      </c>
      <c r="AM41" s="27" t="s">
        <v>1</v>
      </c>
      <c r="AN41" s="27">
        <f t="shared" si="15"/>
        <v>104</v>
      </c>
    </row>
    <row r="42" spans="1:40" ht="48.75" customHeight="1" x14ac:dyDescent="0.25">
      <c r="A42" s="8" t="s">
        <v>41</v>
      </c>
      <c r="B42" s="9" t="s">
        <v>68</v>
      </c>
      <c r="C42" s="28" t="s">
        <v>1</v>
      </c>
      <c r="D42" s="28" t="s">
        <v>1</v>
      </c>
      <c r="E42" s="28" t="s">
        <v>1</v>
      </c>
      <c r="F42" s="29">
        <v>504.9</v>
      </c>
      <c r="G42" s="29">
        <v>0</v>
      </c>
      <c r="H42" s="29" t="s">
        <v>1</v>
      </c>
      <c r="I42" s="29" t="s">
        <v>1</v>
      </c>
      <c r="J42" s="29">
        <v>504.9</v>
      </c>
      <c r="K42" s="30" t="s">
        <v>1</v>
      </c>
      <c r="L42" s="30" t="s">
        <v>1</v>
      </c>
      <c r="M42" s="30" t="s">
        <v>1</v>
      </c>
      <c r="N42" s="30">
        <v>25</v>
      </c>
      <c r="O42" s="30">
        <v>0</v>
      </c>
      <c r="P42" s="31" t="s">
        <v>1</v>
      </c>
      <c r="Q42" s="31" t="s">
        <v>1</v>
      </c>
      <c r="R42" s="31">
        <v>25</v>
      </c>
      <c r="Y42" s="24" t="s">
        <v>1</v>
      </c>
      <c r="Z42" s="24" t="s">
        <v>1</v>
      </c>
      <c r="AA42" s="24" t="s">
        <v>1</v>
      </c>
      <c r="AB42" s="25">
        <v>1349.8</v>
      </c>
      <c r="AC42" s="25">
        <v>0</v>
      </c>
      <c r="AD42" s="25" t="s">
        <v>1</v>
      </c>
      <c r="AE42" s="25" t="s">
        <v>1</v>
      </c>
      <c r="AF42" s="25">
        <f t="shared" si="14"/>
        <v>1349.8</v>
      </c>
      <c r="AG42" s="26" t="s">
        <v>1</v>
      </c>
      <c r="AH42" s="26" t="s">
        <v>1</v>
      </c>
      <c r="AI42" s="26" t="s">
        <v>1</v>
      </c>
      <c r="AJ42" s="26">
        <v>129</v>
      </c>
      <c r="AK42" s="26">
        <v>0</v>
      </c>
      <c r="AL42" s="27" t="s">
        <v>1</v>
      </c>
      <c r="AM42" s="27" t="s">
        <v>1</v>
      </c>
      <c r="AN42" s="27">
        <f t="shared" si="15"/>
        <v>129</v>
      </c>
    </row>
    <row r="43" spans="1:40" ht="56.25" x14ac:dyDescent="0.25">
      <c r="A43" s="8" t="s">
        <v>42</v>
      </c>
      <c r="B43" s="9" t="s">
        <v>63</v>
      </c>
      <c r="C43" s="28" t="s">
        <v>1</v>
      </c>
      <c r="D43" s="28" t="s">
        <v>1</v>
      </c>
      <c r="E43" s="28" t="s">
        <v>1</v>
      </c>
      <c r="F43" s="29">
        <v>308.8</v>
      </c>
      <c r="G43" s="29">
        <v>0</v>
      </c>
      <c r="H43" s="29" t="s">
        <v>1</v>
      </c>
      <c r="I43" s="29" t="s">
        <v>1</v>
      </c>
      <c r="J43" s="29">
        <v>308.8</v>
      </c>
      <c r="K43" s="30" t="s">
        <v>1</v>
      </c>
      <c r="L43" s="30" t="s">
        <v>1</v>
      </c>
      <c r="M43" s="30" t="s">
        <v>1</v>
      </c>
      <c r="N43" s="30">
        <v>15</v>
      </c>
      <c r="O43" s="30">
        <v>0</v>
      </c>
      <c r="P43" s="31" t="s">
        <v>1</v>
      </c>
      <c r="Q43" s="31" t="s">
        <v>1</v>
      </c>
      <c r="R43" s="31">
        <v>15</v>
      </c>
      <c r="Y43" s="24" t="s">
        <v>1</v>
      </c>
      <c r="Z43" s="24" t="s">
        <v>1</v>
      </c>
      <c r="AA43" s="24" t="s">
        <v>1</v>
      </c>
      <c r="AB43" s="25">
        <v>4825.5</v>
      </c>
      <c r="AC43" s="25">
        <v>39079.19</v>
      </c>
      <c r="AD43" s="25" t="s">
        <v>1</v>
      </c>
      <c r="AE43" s="25" t="s">
        <v>1</v>
      </c>
      <c r="AF43" s="25">
        <f t="shared" si="14"/>
        <v>43904.69</v>
      </c>
      <c r="AG43" s="26" t="s">
        <v>1</v>
      </c>
      <c r="AH43" s="26" t="s">
        <v>1</v>
      </c>
      <c r="AI43" s="26" t="s">
        <v>1</v>
      </c>
      <c r="AJ43" s="26">
        <v>248</v>
      </c>
      <c r="AK43" s="26">
        <v>2486</v>
      </c>
      <c r="AL43" s="27" t="s">
        <v>1</v>
      </c>
      <c r="AM43" s="27" t="s">
        <v>1</v>
      </c>
      <c r="AN43" s="27">
        <f t="shared" si="15"/>
        <v>2734</v>
      </c>
    </row>
    <row r="44" spans="1:40" ht="37.5" x14ac:dyDescent="0.25">
      <c r="A44" s="8" t="s">
        <v>43</v>
      </c>
      <c r="B44" s="9" t="s">
        <v>64</v>
      </c>
      <c r="C44" s="28" t="s">
        <v>1</v>
      </c>
      <c r="D44" s="28" t="s">
        <v>1</v>
      </c>
      <c r="E44" s="28" t="s">
        <v>1</v>
      </c>
      <c r="F44" s="29">
        <v>100</v>
      </c>
      <c r="G44" s="29">
        <v>0</v>
      </c>
      <c r="H44" s="29" t="s">
        <v>1</v>
      </c>
      <c r="I44" s="29" t="s">
        <v>1</v>
      </c>
      <c r="J44" s="29">
        <v>100</v>
      </c>
      <c r="K44" s="30" t="s">
        <v>1</v>
      </c>
      <c r="L44" s="30" t="s">
        <v>1</v>
      </c>
      <c r="M44" s="30" t="s">
        <v>1</v>
      </c>
      <c r="N44" s="30">
        <v>3</v>
      </c>
      <c r="O44" s="30">
        <v>0</v>
      </c>
      <c r="P44" s="31" t="s">
        <v>1</v>
      </c>
      <c r="Q44" s="31" t="s">
        <v>1</v>
      </c>
      <c r="R44" s="31">
        <v>3</v>
      </c>
      <c r="Y44" s="24" t="s">
        <v>1</v>
      </c>
      <c r="Z44" s="24" t="s">
        <v>1</v>
      </c>
      <c r="AA44" s="24" t="s">
        <v>1</v>
      </c>
      <c r="AB44" s="25">
        <v>61.7</v>
      </c>
      <c r="AC44" s="25">
        <v>5552.83</v>
      </c>
      <c r="AD44" s="25" t="s">
        <v>1</v>
      </c>
      <c r="AE44" s="25" t="s">
        <v>1</v>
      </c>
      <c r="AF44" s="25">
        <f t="shared" si="14"/>
        <v>5614.53</v>
      </c>
      <c r="AG44" s="26" t="s">
        <v>1</v>
      </c>
      <c r="AH44" s="26" t="s">
        <v>1</v>
      </c>
      <c r="AI44" s="26" t="s">
        <v>1</v>
      </c>
      <c r="AJ44" s="26">
        <v>2</v>
      </c>
      <c r="AK44" s="26">
        <v>270</v>
      </c>
      <c r="AL44" s="27" t="s">
        <v>1</v>
      </c>
      <c r="AM44" s="27" t="s">
        <v>1</v>
      </c>
      <c r="AN44" s="27">
        <f t="shared" si="15"/>
        <v>272</v>
      </c>
    </row>
    <row r="45" spans="1:40" ht="39.75" customHeight="1" x14ac:dyDescent="0.25">
      <c r="A45" s="8" t="s">
        <v>44</v>
      </c>
      <c r="B45" s="9" t="s">
        <v>65</v>
      </c>
      <c r="C45" s="28" t="s">
        <v>1</v>
      </c>
      <c r="D45" s="28" t="s">
        <v>1</v>
      </c>
      <c r="E45" s="28" t="s">
        <v>1</v>
      </c>
      <c r="F45" s="29">
        <v>936</v>
      </c>
      <c r="G45" s="29">
        <v>0</v>
      </c>
      <c r="H45" s="29" t="s">
        <v>1</v>
      </c>
      <c r="I45" s="29" t="s">
        <v>1</v>
      </c>
      <c r="J45" s="29">
        <v>936</v>
      </c>
      <c r="K45" s="30" t="s">
        <v>1</v>
      </c>
      <c r="L45" s="30" t="s">
        <v>1</v>
      </c>
      <c r="M45" s="30" t="s">
        <v>1</v>
      </c>
      <c r="N45" s="30">
        <v>53</v>
      </c>
      <c r="O45" s="30">
        <v>0</v>
      </c>
      <c r="P45" s="31" t="s">
        <v>1</v>
      </c>
      <c r="Q45" s="31" t="s">
        <v>1</v>
      </c>
      <c r="R45" s="31">
        <v>53</v>
      </c>
      <c r="Y45" s="24" t="s">
        <v>1</v>
      </c>
      <c r="Z45" s="24" t="s">
        <v>1</v>
      </c>
      <c r="AA45" s="24" t="s">
        <v>1</v>
      </c>
      <c r="AB45" s="25">
        <v>161.4</v>
      </c>
      <c r="AC45" s="25">
        <v>0</v>
      </c>
      <c r="AD45" s="25" t="s">
        <v>1</v>
      </c>
      <c r="AE45" s="25" t="s">
        <v>1</v>
      </c>
      <c r="AF45" s="25">
        <f t="shared" si="14"/>
        <v>161.4</v>
      </c>
      <c r="AG45" s="26" t="s">
        <v>1</v>
      </c>
      <c r="AH45" s="26" t="s">
        <v>1</v>
      </c>
      <c r="AI45" s="26" t="s">
        <v>1</v>
      </c>
      <c r="AJ45" s="26">
        <v>10</v>
      </c>
      <c r="AK45" s="26">
        <v>0</v>
      </c>
      <c r="AL45" s="27" t="s">
        <v>1</v>
      </c>
      <c r="AM45" s="27" t="s">
        <v>1</v>
      </c>
      <c r="AN45" s="27">
        <f t="shared" si="15"/>
        <v>10</v>
      </c>
    </row>
    <row r="46" spans="1:40" ht="20.25" x14ac:dyDescent="0.25">
      <c r="A46" s="8" t="s">
        <v>45</v>
      </c>
      <c r="B46" s="9" t="s">
        <v>46</v>
      </c>
      <c r="C46" s="28" t="s">
        <v>1</v>
      </c>
      <c r="D46" s="28" t="s">
        <v>1</v>
      </c>
      <c r="E46" s="28" t="s">
        <v>1</v>
      </c>
      <c r="F46" s="29">
        <v>1334.6</v>
      </c>
      <c r="G46" s="29">
        <v>0</v>
      </c>
      <c r="H46" s="29" t="s">
        <v>1</v>
      </c>
      <c r="I46" s="29" t="s">
        <v>1</v>
      </c>
      <c r="J46" s="29">
        <v>1334.6</v>
      </c>
      <c r="K46" s="30" t="s">
        <v>1</v>
      </c>
      <c r="L46" s="30" t="s">
        <v>1</v>
      </c>
      <c r="M46" s="30" t="s">
        <v>1</v>
      </c>
      <c r="N46" s="30">
        <v>127</v>
      </c>
      <c r="O46" s="30">
        <v>0</v>
      </c>
      <c r="P46" s="31" t="s">
        <v>1</v>
      </c>
      <c r="Q46" s="31" t="s">
        <v>1</v>
      </c>
      <c r="R46" s="31">
        <v>127</v>
      </c>
      <c r="Y46" s="24" t="s">
        <v>1</v>
      </c>
      <c r="Z46" s="24" t="s">
        <v>1</v>
      </c>
      <c r="AA46" s="24" t="s">
        <v>1</v>
      </c>
      <c r="AB46" s="25">
        <v>722.4</v>
      </c>
      <c r="AC46" s="25">
        <v>0</v>
      </c>
      <c r="AD46" s="25" t="s">
        <v>1</v>
      </c>
      <c r="AE46" s="25" t="s">
        <v>1</v>
      </c>
      <c r="AF46" s="25">
        <f t="shared" si="14"/>
        <v>722.4</v>
      </c>
      <c r="AG46" s="26" t="s">
        <v>1</v>
      </c>
      <c r="AH46" s="26" t="s">
        <v>1</v>
      </c>
      <c r="AI46" s="26" t="s">
        <v>1</v>
      </c>
      <c r="AJ46" s="26">
        <v>48</v>
      </c>
      <c r="AK46" s="26">
        <v>0</v>
      </c>
      <c r="AL46" s="27" t="s">
        <v>1</v>
      </c>
      <c r="AM46" s="27" t="s">
        <v>1</v>
      </c>
      <c r="AN46" s="27">
        <f t="shared" si="15"/>
        <v>48</v>
      </c>
    </row>
    <row r="47" spans="1:40" ht="24.75" customHeight="1" x14ac:dyDescent="0.25">
      <c r="A47" s="8" t="s">
        <v>82</v>
      </c>
      <c r="B47" s="9" t="s">
        <v>16</v>
      </c>
      <c r="C47" s="28" t="s">
        <v>1</v>
      </c>
      <c r="D47" s="28" t="s">
        <v>1</v>
      </c>
      <c r="E47" s="28" t="s">
        <v>1</v>
      </c>
      <c r="F47" s="29">
        <v>4825.5</v>
      </c>
      <c r="G47" s="29">
        <v>18353.259999999998</v>
      </c>
      <c r="H47" s="29" t="s">
        <v>1</v>
      </c>
      <c r="I47" s="29" t="s">
        <v>1</v>
      </c>
      <c r="J47" s="29">
        <v>23178.76</v>
      </c>
      <c r="K47" s="30" t="s">
        <v>1</v>
      </c>
      <c r="L47" s="30" t="s">
        <v>1</v>
      </c>
      <c r="M47" s="30" t="s">
        <v>1</v>
      </c>
      <c r="N47" s="30">
        <v>248</v>
      </c>
      <c r="O47" s="30">
        <v>1056</v>
      </c>
      <c r="P47" s="31" t="s">
        <v>1</v>
      </c>
      <c r="Q47" s="31" t="s">
        <v>1</v>
      </c>
      <c r="R47" s="31">
        <v>1304</v>
      </c>
      <c r="Y47" s="24" t="s">
        <v>1</v>
      </c>
      <c r="Z47" s="24" t="s">
        <v>1</v>
      </c>
      <c r="AA47" s="24" t="s">
        <v>1</v>
      </c>
      <c r="AB47" s="25">
        <v>1947.9</v>
      </c>
      <c r="AC47" s="25">
        <v>2090.8000000000002</v>
      </c>
      <c r="AD47" s="25" t="s">
        <v>1</v>
      </c>
      <c r="AE47" s="25" t="s">
        <v>1</v>
      </c>
      <c r="AF47" s="25">
        <f t="shared" si="14"/>
        <v>4038.7000000000003</v>
      </c>
      <c r="AG47" s="26" t="s">
        <v>1</v>
      </c>
      <c r="AH47" s="26" t="s">
        <v>1</v>
      </c>
      <c r="AI47" s="26" t="s">
        <v>1</v>
      </c>
      <c r="AJ47" s="26">
        <v>76</v>
      </c>
      <c r="AK47" s="26">
        <v>108</v>
      </c>
      <c r="AL47" s="27" t="s">
        <v>1</v>
      </c>
      <c r="AM47" s="27" t="s">
        <v>1</v>
      </c>
      <c r="AN47" s="27">
        <f t="shared" si="15"/>
        <v>184</v>
      </c>
    </row>
    <row r="48" spans="1:40" ht="20.25" x14ac:dyDescent="0.25">
      <c r="A48" s="8" t="s">
        <v>83</v>
      </c>
      <c r="B48" s="9" t="s">
        <v>58</v>
      </c>
      <c r="C48" s="28" t="s">
        <v>1</v>
      </c>
      <c r="D48" s="28" t="s">
        <v>1</v>
      </c>
      <c r="E48" s="28" t="s">
        <v>1</v>
      </c>
      <c r="F48" s="29">
        <v>61.7</v>
      </c>
      <c r="G48" s="29">
        <v>166.8</v>
      </c>
      <c r="H48" s="29" t="s">
        <v>1</v>
      </c>
      <c r="I48" s="29" t="s">
        <v>1</v>
      </c>
      <c r="J48" s="29">
        <v>228.5</v>
      </c>
      <c r="K48" s="30" t="s">
        <v>1</v>
      </c>
      <c r="L48" s="30" t="s">
        <v>1</v>
      </c>
      <c r="M48" s="30" t="s">
        <v>1</v>
      </c>
      <c r="N48" s="30">
        <v>2</v>
      </c>
      <c r="O48" s="30">
        <v>6</v>
      </c>
      <c r="P48" s="31" t="s">
        <v>1</v>
      </c>
      <c r="Q48" s="31" t="s">
        <v>1</v>
      </c>
      <c r="R48" s="31">
        <v>8</v>
      </c>
      <c r="Y48" s="24" t="s">
        <v>1</v>
      </c>
      <c r="Z48" s="24" t="s">
        <v>1</v>
      </c>
      <c r="AA48" s="24" t="s">
        <v>1</v>
      </c>
      <c r="AB48" s="25">
        <v>68.7</v>
      </c>
      <c r="AC48" s="25">
        <v>0</v>
      </c>
      <c r="AD48" s="25" t="s">
        <v>1</v>
      </c>
      <c r="AE48" s="25" t="s">
        <v>1</v>
      </c>
      <c r="AF48" s="25">
        <f t="shared" si="14"/>
        <v>68.7</v>
      </c>
      <c r="AG48" s="26" t="s">
        <v>1</v>
      </c>
      <c r="AH48" s="26" t="s">
        <v>1</v>
      </c>
      <c r="AI48" s="26" t="s">
        <v>1</v>
      </c>
      <c r="AJ48" s="26">
        <v>3</v>
      </c>
      <c r="AK48" s="26">
        <v>0</v>
      </c>
      <c r="AL48" s="27" t="s">
        <v>1</v>
      </c>
      <c r="AM48" s="27" t="s">
        <v>1</v>
      </c>
      <c r="AN48" s="27">
        <f t="shared" si="15"/>
        <v>3</v>
      </c>
    </row>
    <row r="49" spans="1:40" ht="20.25" x14ac:dyDescent="0.25">
      <c r="A49" s="8" t="s">
        <v>84</v>
      </c>
      <c r="B49" s="9" t="s">
        <v>54</v>
      </c>
      <c r="C49" s="28" t="s">
        <v>1</v>
      </c>
      <c r="D49" s="28" t="s">
        <v>1</v>
      </c>
      <c r="E49" s="28" t="s">
        <v>1</v>
      </c>
      <c r="F49" s="29">
        <v>161.4</v>
      </c>
      <c r="G49" s="29">
        <v>0</v>
      </c>
      <c r="H49" s="29" t="s">
        <v>1</v>
      </c>
      <c r="I49" s="29" t="s">
        <v>1</v>
      </c>
      <c r="J49" s="29">
        <v>161.4</v>
      </c>
      <c r="K49" s="30" t="s">
        <v>1</v>
      </c>
      <c r="L49" s="30" t="s">
        <v>1</v>
      </c>
      <c r="M49" s="30" t="s">
        <v>1</v>
      </c>
      <c r="N49" s="30">
        <v>10</v>
      </c>
      <c r="O49" s="30">
        <v>0</v>
      </c>
      <c r="P49" s="31" t="s">
        <v>1</v>
      </c>
      <c r="Q49" s="31" t="s">
        <v>1</v>
      </c>
      <c r="R49" s="31">
        <v>10</v>
      </c>
      <c r="Y49" s="24" t="s">
        <v>1</v>
      </c>
      <c r="Z49" s="24" t="s">
        <v>1</v>
      </c>
      <c r="AA49" s="24" t="s">
        <v>1</v>
      </c>
      <c r="AB49" s="25">
        <v>232.3</v>
      </c>
      <c r="AC49" s="25">
        <v>0</v>
      </c>
      <c r="AD49" s="25" t="s">
        <v>1</v>
      </c>
      <c r="AE49" s="25" t="s">
        <v>1</v>
      </c>
      <c r="AF49" s="25">
        <f t="shared" si="14"/>
        <v>232.3</v>
      </c>
      <c r="AG49" s="26" t="s">
        <v>1</v>
      </c>
      <c r="AH49" s="26" t="s">
        <v>1</v>
      </c>
      <c r="AI49" s="26" t="s">
        <v>1</v>
      </c>
      <c r="AJ49" s="26">
        <v>14</v>
      </c>
      <c r="AK49" s="26">
        <v>0</v>
      </c>
      <c r="AL49" s="27" t="s">
        <v>1</v>
      </c>
      <c r="AM49" s="27" t="s">
        <v>1</v>
      </c>
      <c r="AN49" s="27">
        <f t="shared" si="15"/>
        <v>14</v>
      </c>
    </row>
    <row r="50" spans="1:40" ht="20.25" x14ac:dyDescent="0.25">
      <c r="A50" s="8" t="s">
        <v>85</v>
      </c>
      <c r="B50" s="9" t="s">
        <v>53</v>
      </c>
      <c r="C50" s="28" t="s">
        <v>1</v>
      </c>
      <c r="D50" s="28" t="s">
        <v>1</v>
      </c>
      <c r="E50" s="28" t="s">
        <v>1</v>
      </c>
      <c r="F50" s="29">
        <v>722.4</v>
      </c>
      <c r="G50" s="29">
        <v>0</v>
      </c>
      <c r="H50" s="29" t="s">
        <v>1</v>
      </c>
      <c r="I50" s="29" t="s">
        <v>1</v>
      </c>
      <c r="J50" s="29">
        <v>722.4</v>
      </c>
      <c r="K50" s="30" t="s">
        <v>1</v>
      </c>
      <c r="L50" s="30" t="s">
        <v>1</v>
      </c>
      <c r="M50" s="30" t="s">
        <v>1</v>
      </c>
      <c r="N50" s="30">
        <v>48</v>
      </c>
      <c r="O50" s="30">
        <v>0</v>
      </c>
      <c r="P50" s="31" t="s">
        <v>1</v>
      </c>
      <c r="Q50" s="31" t="s">
        <v>1</v>
      </c>
      <c r="R50" s="31">
        <v>48</v>
      </c>
      <c r="Y50" s="24" t="s">
        <v>1</v>
      </c>
      <c r="Z50" s="24" t="s">
        <v>1</v>
      </c>
      <c r="AA50" s="24" t="s">
        <v>1</v>
      </c>
      <c r="AB50" s="25">
        <v>199.8</v>
      </c>
      <c r="AC50" s="25">
        <v>372.5</v>
      </c>
      <c r="AD50" s="25" t="s">
        <v>1</v>
      </c>
      <c r="AE50" s="25" t="s">
        <v>1</v>
      </c>
      <c r="AF50" s="25">
        <f t="shared" si="14"/>
        <v>572.29999999999995</v>
      </c>
      <c r="AG50" s="26" t="s">
        <v>1</v>
      </c>
      <c r="AH50" s="26" t="s">
        <v>1</v>
      </c>
      <c r="AI50" s="26" t="s">
        <v>1</v>
      </c>
      <c r="AJ50" s="26">
        <v>9</v>
      </c>
      <c r="AK50" s="26">
        <v>13</v>
      </c>
      <c r="AL50" s="27" t="s">
        <v>1</v>
      </c>
      <c r="AM50" s="27" t="s">
        <v>1</v>
      </c>
      <c r="AN50" s="27">
        <f t="shared" si="15"/>
        <v>22</v>
      </c>
    </row>
    <row r="51" spans="1:40" ht="20.25" x14ac:dyDescent="0.25">
      <c r="A51" s="8" t="s">
        <v>86</v>
      </c>
      <c r="B51" s="9" t="s">
        <v>49</v>
      </c>
      <c r="C51" s="28" t="s">
        <v>1</v>
      </c>
      <c r="D51" s="28" t="s">
        <v>1</v>
      </c>
      <c r="E51" s="28" t="s">
        <v>1</v>
      </c>
      <c r="F51" s="29">
        <v>3152</v>
      </c>
      <c r="G51" s="29">
        <v>0</v>
      </c>
      <c r="H51" s="29" t="s">
        <v>1</v>
      </c>
      <c r="I51" s="29" t="s">
        <v>1</v>
      </c>
      <c r="J51" s="29">
        <v>3152</v>
      </c>
      <c r="K51" s="30" t="s">
        <v>1</v>
      </c>
      <c r="L51" s="30" t="s">
        <v>1</v>
      </c>
      <c r="M51" s="30" t="s">
        <v>1</v>
      </c>
      <c r="N51" s="30">
        <v>141</v>
      </c>
      <c r="O51" s="30">
        <v>0</v>
      </c>
      <c r="P51" s="31" t="s">
        <v>1</v>
      </c>
      <c r="Q51" s="31" t="s">
        <v>1</v>
      </c>
      <c r="R51" s="31">
        <v>141</v>
      </c>
      <c r="Y51" s="24" t="s">
        <v>1</v>
      </c>
      <c r="Z51" s="24" t="s">
        <v>1</v>
      </c>
      <c r="AA51" s="24" t="s">
        <v>1</v>
      </c>
      <c r="AB51" s="25">
        <v>190.1</v>
      </c>
      <c r="AC51" s="25">
        <v>0</v>
      </c>
      <c r="AD51" s="25" t="s">
        <v>1</v>
      </c>
      <c r="AE51" s="25" t="s">
        <v>1</v>
      </c>
      <c r="AF51" s="25">
        <f t="shared" si="14"/>
        <v>190.1</v>
      </c>
      <c r="AG51" s="26" t="s">
        <v>1</v>
      </c>
      <c r="AH51" s="26" t="s">
        <v>1</v>
      </c>
      <c r="AI51" s="26" t="s">
        <v>1</v>
      </c>
      <c r="AJ51" s="26">
        <v>9</v>
      </c>
      <c r="AK51" s="26">
        <v>0</v>
      </c>
      <c r="AL51" s="27" t="s">
        <v>1</v>
      </c>
      <c r="AM51" s="27" t="s">
        <v>1</v>
      </c>
      <c r="AN51" s="27">
        <f t="shared" si="15"/>
        <v>9</v>
      </c>
    </row>
    <row r="52" spans="1:40" ht="41.25" customHeight="1" x14ac:dyDescent="0.25">
      <c r="A52" s="8" t="s">
        <v>87</v>
      </c>
      <c r="B52" s="9" t="s">
        <v>69</v>
      </c>
      <c r="C52" s="28" t="s">
        <v>1</v>
      </c>
      <c r="D52" s="28" t="s">
        <v>1</v>
      </c>
      <c r="E52" s="28" t="s">
        <v>1</v>
      </c>
      <c r="F52" s="29">
        <v>68.7</v>
      </c>
      <c r="G52" s="29">
        <v>0</v>
      </c>
      <c r="H52" s="29" t="s">
        <v>1</v>
      </c>
      <c r="I52" s="29" t="s">
        <v>1</v>
      </c>
      <c r="J52" s="29">
        <v>68.7</v>
      </c>
      <c r="K52" s="30" t="s">
        <v>1</v>
      </c>
      <c r="L52" s="30" t="s">
        <v>1</v>
      </c>
      <c r="M52" s="30" t="s">
        <v>1</v>
      </c>
      <c r="N52" s="30">
        <v>3</v>
      </c>
      <c r="O52" s="30">
        <v>0</v>
      </c>
      <c r="P52" s="31" t="s">
        <v>1</v>
      </c>
      <c r="Q52" s="31" t="s">
        <v>1</v>
      </c>
      <c r="R52" s="31">
        <v>3</v>
      </c>
      <c r="Y52" s="24" t="s">
        <v>1</v>
      </c>
      <c r="Z52" s="24" t="s">
        <v>1</v>
      </c>
      <c r="AA52" s="24" t="s">
        <v>1</v>
      </c>
      <c r="AB52" s="25">
        <v>0</v>
      </c>
      <c r="AC52" s="25">
        <v>5176.8</v>
      </c>
      <c r="AD52" s="25" t="s">
        <v>1</v>
      </c>
      <c r="AE52" s="25" t="s">
        <v>1</v>
      </c>
      <c r="AF52" s="25">
        <f t="shared" si="14"/>
        <v>5176.8</v>
      </c>
      <c r="AG52" s="26" t="s">
        <v>1</v>
      </c>
      <c r="AH52" s="26" t="s">
        <v>1</v>
      </c>
      <c r="AI52" s="26" t="s">
        <v>1</v>
      </c>
      <c r="AJ52" s="26">
        <v>0</v>
      </c>
      <c r="AK52" s="26">
        <v>354</v>
      </c>
      <c r="AL52" s="27" t="s">
        <v>1</v>
      </c>
      <c r="AM52" s="27" t="s">
        <v>1</v>
      </c>
      <c r="AN52" s="27">
        <f t="shared" si="15"/>
        <v>354</v>
      </c>
    </row>
    <row r="53" spans="1:40" ht="37.5" x14ac:dyDescent="0.25">
      <c r="A53" s="8" t="s">
        <v>88</v>
      </c>
      <c r="B53" s="9" t="s">
        <v>110</v>
      </c>
      <c r="C53" s="28" t="s">
        <v>1</v>
      </c>
      <c r="D53" s="28" t="s">
        <v>1</v>
      </c>
      <c r="E53" s="28" t="s">
        <v>1</v>
      </c>
      <c r="F53" s="29">
        <v>232.3</v>
      </c>
      <c r="G53" s="29">
        <v>0</v>
      </c>
      <c r="H53" s="29" t="s">
        <v>1</v>
      </c>
      <c r="I53" s="29" t="s">
        <v>1</v>
      </c>
      <c r="J53" s="29">
        <v>232.3</v>
      </c>
      <c r="K53" s="30" t="s">
        <v>1</v>
      </c>
      <c r="L53" s="30" t="s">
        <v>1</v>
      </c>
      <c r="M53" s="30" t="s">
        <v>1</v>
      </c>
      <c r="N53" s="30">
        <v>14</v>
      </c>
      <c r="O53" s="30">
        <v>0</v>
      </c>
      <c r="P53" s="31" t="s">
        <v>1</v>
      </c>
      <c r="Q53" s="31" t="s">
        <v>1</v>
      </c>
      <c r="R53" s="31">
        <v>14</v>
      </c>
      <c r="Y53" s="24" t="s">
        <v>1</v>
      </c>
      <c r="Z53" s="24" t="s">
        <v>1</v>
      </c>
      <c r="AA53" s="24" t="s">
        <v>1</v>
      </c>
      <c r="AB53" s="25">
        <v>450</v>
      </c>
      <c r="AC53" s="25">
        <v>691.2</v>
      </c>
      <c r="AD53" s="25" t="s">
        <v>1</v>
      </c>
      <c r="AE53" s="25" t="s">
        <v>1</v>
      </c>
      <c r="AF53" s="25">
        <f t="shared" si="14"/>
        <v>1141.2</v>
      </c>
      <c r="AG53" s="26" t="s">
        <v>1</v>
      </c>
      <c r="AH53" s="26" t="s">
        <v>1</v>
      </c>
      <c r="AI53" s="26" t="s">
        <v>1</v>
      </c>
      <c r="AJ53" s="26">
        <v>25</v>
      </c>
      <c r="AK53" s="26">
        <v>41</v>
      </c>
      <c r="AL53" s="27" t="s">
        <v>1</v>
      </c>
      <c r="AM53" s="27" t="s">
        <v>1</v>
      </c>
      <c r="AN53" s="27">
        <f t="shared" si="15"/>
        <v>66</v>
      </c>
    </row>
    <row r="54" spans="1:40" ht="37.5" x14ac:dyDescent="0.25">
      <c r="A54" s="8" t="s">
        <v>89</v>
      </c>
      <c r="B54" s="9" t="s">
        <v>106</v>
      </c>
      <c r="C54" s="28" t="s">
        <v>1</v>
      </c>
      <c r="D54" s="28" t="s">
        <v>1</v>
      </c>
      <c r="E54" s="28" t="s">
        <v>1</v>
      </c>
      <c r="F54" s="29">
        <v>509.8</v>
      </c>
      <c r="G54" s="29">
        <v>467.2</v>
      </c>
      <c r="H54" s="29" t="s">
        <v>1</v>
      </c>
      <c r="I54" s="29" t="s">
        <v>1</v>
      </c>
      <c r="J54" s="29">
        <v>977</v>
      </c>
      <c r="K54" s="30" t="s">
        <v>1</v>
      </c>
      <c r="L54" s="30" t="s">
        <v>1</v>
      </c>
      <c r="M54" s="30" t="s">
        <v>1</v>
      </c>
      <c r="N54" s="30">
        <v>14</v>
      </c>
      <c r="O54" s="30">
        <v>16</v>
      </c>
      <c r="P54" s="31" t="s">
        <v>1</v>
      </c>
      <c r="Q54" s="31" t="s">
        <v>1</v>
      </c>
      <c r="R54" s="31">
        <v>30</v>
      </c>
      <c r="Y54" s="24" t="s">
        <v>1</v>
      </c>
      <c r="Z54" s="24" t="s">
        <v>1</v>
      </c>
      <c r="AA54" s="24" t="s">
        <v>1</v>
      </c>
      <c r="AB54" s="25">
        <v>331.7</v>
      </c>
      <c r="AC54" s="25">
        <v>0</v>
      </c>
      <c r="AD54" s="25" t="s">
        <v>1</v>
      </c>
      <c r="AE54" s="25" t="s">
        <v>1</v>
      </c>
      <c r="AF54" s="25">
        <f t="shared" si="14"/>
        <v>331.7</v>
      </c>
      <c r="AG54" s="26" t="s">
        <v>1</v>
      </c>
      <c r="AH54" s="26" t="s">
        <v>1</v>
      </c>
      <c r="AI54" s="26" t="s">
        <v>1</v>
      </c>
      <c r="AJ54" s="26">
        <v>17</v>
      </c>
      <c r="AK54" s="26">
        <v>0</v>
      </c>
      <c r="AL54" s="27" t="s">
        <v>1</v>
      </c>
      <c r="AM54" s="27" t="s">
        <v>1</v>
      </c>
      <c r="AN54" s="27">
        <f t="shared" si="15"/>
        <v>17</v>
      </c>
    </row>
    <row r="55" spans="1:40" ht="37.5" x14ac:dyDescent="0.25">
      <c r="A55" s="8" t="s">
        <v>90</v>
      </c>
      <c r="B55" s="9" t="s">
        <v>66</v>
      </c>
      <c r="C55" s="28" t="s">
        <v>1</v>
      </c>
      <c r="D55" s="28" t="s">
        <v>1</v>
      </c>
      <c r="E55" s="28" t="s">
        <v>1</v>
      </c>
      <c r="F55" s="29">
        <v>190.1</v>
      </c>
      <c r="G55" s="29">
        <v>0</v>
      </c>
      <c r="H55" s="29" t="s">
        <v>1</v>
      </c>
      <c r="I55" s="29" t="s">
        <v>1</v>
      </c>
      <c r="J55" s="29">
        <v>190.1</v>
      </c>
      <c r="K55" s="30" t="s">
        <v>1</v>
      </c>
      <c r="L55" s="30" t="s">
        <v>1</v>
      </c>
      <c r="M55" s="30" t="s">
        <v>1</v>
      </c>
      <c r="N55" s="30">
        <v>9</v>
      </c>
      <c r="O55" s="30">
        <v>0</v>
      </c>
      <c r="P55" s="31" t="s">
        <v>1</v>
      </c>
      <c r="Q55" s="31" t="s">
        <v>1</v>
      </c>
      <c r="R55" s="31">
        <v>9</v>
      </c>
      <c r="Y55" s="24" t="s">
        <v>1</v>
      </c>
      <c r="Z55" s="24" t="s">
        <v>1</v>
      </c>
      <c r="AA55" s="24" t="s">
        <v>1</v>
      </c>
      <c r="AB55" s="25">
        <v>37.6</v>
      </c>
      <c r="AC55" s="25">
        <v>0</v>
      </c>
      <c r="AD55" s="25" t="s">
        <v>1</v>
      </c>
      <c r="AE55" s="25" t="s">
        <v>1</v>
      </c>
      <c r="AF55" s="25">
        <f t="shared" si="14"/>
        <v>37.6</v>
      </c>
      <c r="AG55" s="26" t="s">
        <v>1</v>
      </c>
      <c r="AH55" s="26" t="s">
        <v>1</v>
      </c>
      <c r="AI55" s="26" t="s">
        <v>1</v>
      </c>
      <c r="AJ55" s="26">
        <v>2</v>
      </c>
      <c r="AK55" s="26">
        <v>0</v>
      </c>
      <c r="AL55" s="27" t="s">
        <v>1</v>
      </c>
      <c r="AM55" s="27" t="s">
        <v>1</v>
      </c>
      <c r="AN55" s="27">
        <f t="shared" si="15"/>
        <v>2</v>
      </c>
    </row>
    <row r="56" spans="1:40" ht="41.25" customHeight="1" x14ac:dyDescent="0.25">
      <c r="A56" s="8" t="s">
        <v>91</v>
      </c>
      <c r="B56" s="9" t="s">
        <v>67</v>
      </c>
      <c r="C56" s="28" t="s">
        <v>1</v>
      </c>
      <c r="D56" s="28" t="s">
        <v>1</v>
      </c>
      <c r="E56" s="28" t="s">
        <v>1</v>
      </c>
      <c r="F56" s="29">
        <v>0</v>
      </c>
      <c r="G56" s="29">
        <v>5162.3</v>
      </c>
      <c r="H56" s="29" t="s">
        <v>1</v>
      </c>
      <c r="I56" s="29" t="s">
        <v>1</v>
      </c>
      <c r="J56" s="29">
        <v>5162.3</v>
      </c>
      <c r="K56" s="30" t="s">
        <v>1</v>
      </c>
      <c r="L56" s="30" t="s">
        <v>1</v>
      </c>
      <c r="M56" s="30" t="s">
        <v>1</v>
      </c>
      <c r="N56" s="30">
        <v>0</v>
      </c>
      <c r="O56" s="30">
        <v>344</v>
      </c>
      <c r="P56" s="31" t="s">
        <v>1</v>
      </c>
      <c r="Q56" s="31" t="s">
        <v>1</v>
      </c>
      <c r="R56" s="31">
        <v>344</v>
      </c>
      <c r="Y56" s="24" t="s">
        <v>1</v>
      </c>
      <c r="Z56" s="24" t="s">
        <v>1</v>
      </c>
      <c r="AA56" s="24" t="s">
        <v>1</v>
      </c>
      <c r="AB56" s="25">
        <v>510</v>
      </c>
      <c r="AC56" s="25">
        <v>0</v>
      </c>
      <c r="AD56" s="25" t="s">
        <v>1</v>
      </c>
      <c r="AE56" s="25" t="s">
        <v>1</v>
      </c>
      <c r="AF56" s="25">
        <f t="shared" si="14"/>
        <v>510</v>
      </c>
      <c r="AG56" s="26" t="s">
        <v>1</v>
      </c>
      <c r="AH56" s="26" t="s">
        <v>1</v>
      </c>
      <c r="AI56" s="26" t="s">
        <v>1</v>
      </c>
      <c r="AJ56" s="26">
        <v>25</v>
      </c>
      <c r="AK56" s="26">
        <v>0</v>
      </c>
      <c r="AL56" s="27" t="s">
        <v>1</v>
      </c>
      <c r="AM56" s="27" t="s">
        <v>1</v>
      </c>
      <c r="AN56" s="27">
        <f t="shared" si="15"/>
        <v>25</v>
      </c>
    </row>
    <row r="57" spans="1:40" ht="37.5" x14ac:dyDescent="0.25">
      <c r="A57" s="8" t="s">
        <v>92</v>
      </c>
      <c r="B57" s="9" t="s">
        <v>101</v>
      </c>
      <c r="C57" s="28" t="s">
        <v>1</v>
      </c>
      <c r="D57" s="28" t="s">
        <v>1</v>
      </c>
      <c r="E57" s="28" t="s">
        <v>1</v>
      </c>
      <c r="F57" s="29">
        <v>450</v>
      </c>
      <c r="G57" s="29">
        <v>691.2</v>
      </c>
      <c r="H57" s="29" t="s">
        <v>1</v>
      </c>
      <c r="I57" s="29" t="s">
        <v>1</v>
      </c>
      <c r="J57" s="29">
        <v>1141.2</v>
      </c>
      <c r="K57" s="30" t="s">
        <v>1</v>
      </c>
      <c r="L57" s="30" t="s">
        <v>1</v>
      </c>
      <c r="M57" s="30" t="s">
        <v>1</v>
      </c>
      <c r="N57" s="30">
        <v>25</v>
      </c>
      <c r="O57" s="30">
        <v>41</v>
      </c>
      <c r="P57" s="31" t="s">
        <v>1</v>
      </c>
      <c r="Q57" s="31" t="s">
        <v>1</v>
      </c>
      <c r="R57" s="31">
        <v>66</v>
      </c>
      <c r="Y57" s="24" t="s">
        <v>1</v>
      </c>
      <c r="Z57" s="24" t="s">
        <v>1</v>
      </c>
      <c r="AA57" s="24" t="s">
        <v>1</v>
      </c>
      <c r="AB57" s="25">
        <v>0</v>
      </c>
      <c r="AC57" s="25">
        <v>1608.57</v>
      </c>
      <c r="AD57" s="25" t="s">
        <v>1</v>
      </c>
      <c r="AE57" s="25" t="s">
        <v>1</v>
      </c>
      <c r="AF57" s="25">
        <f t="shared" si="14"/>
        <v>1608.57</v>
      </c>
      <c r="AG57" s="26" t="s">
        <v>1</v>
      </c>
      <c r="AH57" s="26" t="s">
        <v>1</v>
      </c>
      <c r="AI57" s="26" t="s">
        <v>1</v>
      </c>
      <c r="AJ57" s="26">
        <v>0</v>
      </c>
      <c r="AK57" s="26">
        <v>88</v>
      </c>
      <c r="AL57" s="27" t="s">
        <v>1</v>
      </c>
      <c r="AM57" s="27" t="s">
        <v>1</v>
      </c>
      <c r="AN57" s="27">
        <f t="shared" si="15"/>
        <v>88</v>
      </c>
    </row>
    <row r="58" spans="1:40" ht="57" customHeight="1" x14ac:dyDescent="0.25">
      <c r="A58" s="8" t="s">
        <v>93</v>
      </c>
      <c r="B58" s="9" t="s">
        <v>104</v>
      </c>
      <c r="C58" s="28" t="s">
        <v>1</v>
      </c>
      <c r="D58" s="28" t="s">
        <v>1</v>
      </c>
      <c r="E58" s="28" t="s">
        <v>1</v>
      </c>
      <c r="F58" s="29">
        <v>331.7</v>
      </c>
      <c r="G58" s="29">
        <v>0</v>
      </c>
      <c r="H58" s="29" t="s">
        <v>1</v>
      </c>
      <c r="I58" s="29" t="s">
        <v>1</v>
      </c>
      <c r="J58" s="29">
        <v>331.7</v>
      </c>
      <c r="K58" s="30" t="s">
        <v>1</v>
      </c>
      <c r="L58" s="30" t="s">
        <v>1</v>
      </c>
      <c r="M58" s="30" t="s">
        <v>1</v>
      </c>
      <c r="N58" s="30">
        <v>17</v>
      </c>
      <c r="O58" s="30">
        <v>0</v>
      </c>
      <c r="P58" s="31" t="s">
        <v>1</v>
      </c>
      <c r="Q58" s="31" t="s">
        <v>1</v>
      </c>
      <c r="R58" s="31">
        <v>17</v>
      </c>
      <c r="Y58" s="24" t="s">
        <v>1</v>
      </c>
      <c r="Z58" s="24" t="s">
        <v>1</v>
      </c>
      <c r="AA58" s="24" t="s">
        <v>1</v>
      </c>
      <c r="AB58" s="25">
        <v>0</v>
      </c>
      <c r="AC58" s="25">
        <v>902.9</v>
      </c>
      <c r="AD58" s="25" t="s">
        <v>1</v>
      </c>
      <c r="AE58" s="25" t="s">
        <v>1</v>
      </c>
      <c r="AF58" s="25">
        <f t="shared" si="14"/>
        <v>902.9</v>
      </c>
      <c r="AG58" s="26" t="s">
        <v>1</v>
      </c>
      <c r="AH58" s="26" t="s">
        <v>1</v>
      </c>
      <c r="AI58" s="26" t="s">
        <v>1</v>
      </c>
      <c r="AJ58" s="26">
        <v>0</v>
      </c>
      <c r="AK58" s="26">
        <v>35</v>
      </c>
      <c r="AL58" s="27" t="s">
        <v>1</v>
      </c>
      <c r="AM58" s="27" t="s">
        <v>1</v>
      </c>
      <c r="AN58" s="27">
        <f t="shared" si="15"/>
        <v>35</v>
      </c>
    </row>
    <row r="59" spans="1:40" ht="57.75" customHeight="1" x14ac:dyDescent="0.25">
      <c r="A59" s="8" t="s">
        <v>94</v>
      </c>
      <c r="B59" s="9" t="s">
        <v>103</v>
      </c>
      <c r="C59" s="28" t="s">
        <v>1</v>
      </c>
      <c r="D59" s="28" t="s">
        <v>1</v>
      </c>
      <c r="E59" s="28" t="s">
        <v>1</v>
      </c>
      <c r="F59" s="29">
        <v>37.6</v>
      </c>
      <c r="G59" s="29">
        <v>0</v>
      </c>
      <c r="H59" s="29" t="s">
        <v>1</v>
      </c>
      <c r="I59" s="29" t="s">
        <v>1</v>
      </c>
      <c r="J59" s="29">
        <v>37.6</v>
      </c>
      <c r="K59" s="30" t="s">
        <v>1</v>
      </c>
      <c r="L59" s="30" t="s">
        <v>1</v>
      </c>
      <c r="M59" s="30" t="s">
        <v>1</v>
      </c>
      <c r="N59" s="30">
        <v>2</v>
      </c>
      <c r="O59" s="30">
        <v>0</v>
      </c>
      <c r="P59" s="31" t="s">
        <v>1</v>
      </c>
      <c r="Q59" s="31" t="s">
        <v>1</v>
      </c>
      <c r="R59" s="31">
        <v>2</v>
      </c>
      <c r="Y59" s="24" t="s">
        <v>1</v>
      </c>
      <c r="Z59" s="24" t="s">
        <v>1</v>
      </c>
      <c r="AA59" s="24" t="s">
        <v>1</v>
      </c>
      <c r="AB59" s="25">
        <v>1151.4000000000001</v>
      </c>
      <c r="AC59" s="25">
        <v>758</v>
      </c>
      <c r="AD59" s="25" t="s">
        <v>1</v>
      </c>
      <c r="AE59" s="25" t="s">
        <v>1</v>
      </c>
      <c r="AF59" s="25">
        <f t="shared" si="14"/>
        <v>1909.4</v>
      </c>
      <c r="AG59" s="26" t="s">
        <v>1</v>
      </c>
      <c r="AH59" s="26" t="s">
        <v>1</v>
      </c>
      <c r="AI59" s="26" t="s">
        <v>1</v>
      </c>
      <c r="AJ59" s="26">
        <v>53</v>
      </c>
      <c r="AK59" s="26">
        <v>37</v>
      </c>
      <c r="AL59" s="27" t="s">
        <v>1</v>
      </c>
      <c r="AM59" s="27" t="s">
        <v>1</v>
      </c>
      <c r="AN59" s="27">
        <f t="shared" si="15"/>
        <v>90</v>
      </c>
    </row>
    <row r="60" spans="1:40" ht="37.5" customHeight="1" x14ac:dyDescent="0.25">
      <c r="A60" s="8" t="s">
        <v>95</v>
      </c>
      <c r="B60" s="9" t="s">
        <v>75</v>
      </c>
      <c r="C60" s="28" t="s">
        <v>1</v>
      </c>
      <c r="D60" s="28" t="s">
        <v>1</v>
      </c>
      <c r="E60" s="28" t="s">
        <v>1</v>
      </c>
      <c r="F60" s="29">
        <v>510</v>
      </c>
      <c r="G60" s="29">
        <v>0</v>
      </c>
      <c r="H60" s="29" t="s">
        <v>1</v>
      </c>
      <c r="I60" s="29" t="s">
        <v>1</v>
      </c>
      <c r="J60" s="29">
        <v>510</v>
      </c>
      <c r="K60" s="30" t="s">
        <v>1</v>
      </c>
      <c r="L60" s="30" t="s">
        <v>1</v>
      </c>
      <c r="M60" s="30" t="s">
        <v>1</v>
      </c>
      <c r="N60" s="30">
        <v>25</v>
      </c>
      <c r="O60" s="30">
        <v>0</v>
      </c>
      <c r="P60" s="31" t="s">
        <v>1</v>
      </c>
      <c r="Q60" s="31" t="s">
        <v>1</v>
      </c>
      <c r="R60" s="31">
        <v>25</v>
      </c>
      <c r="Y60" s="24" t="s">
        <v>1</v>
      </c>
      <c r="Z60" s="24" t="s">
        <v>1</v>
      </c>
      <c r="AA60" s="24" t="s">
        <v>1</v>
      </c>
      <c r="AB60" s="25">
        <v>156.1</v>
      </c>
      <c r="AC60" s="25">
        <v>0</v>
      </c>
      <c r="AD60" s="25" t="s">
        <v>1</v>
      </c>
      <c r="AE60" s="25" t="s">
        <v>1</v>
      </c>
      <c r="AF60" s="25">
        <f t="shared" si="14"/>
        <v>156.1</v>
      </c>
      <c r="AG60" s="26" t="s">
        <v>1</v>
      </c>
      <c r="AH60" s="26" t="s">
        <v>1</v>
      </c>
      <c r="AI60" s="26" t="s">
        <v>1</v>
      </c>
      <c r="AJ60" s="26">
        <v>4</v>
      </c>
      <c r="AK60" s="26">
        <v>0</v>
      </c>
      <c r="AL60" s="27" t="s">
        <v>1</v>
      </c>
      <c r="AM60" s="27" t="s">
        <v>1</v>
      </c>
      <c r="AN60" s="27">
        <f t="shared" si="15"/>
        <v>4</v>
      </c>
    </row>
    <row r="61" spans="1:40" ht="39" customHeight="1" x14ac:dyDescent="0.25">
      <c r="A61" s="8" t="s">
        <v>96</v>
      </c>
      <c r="B61" s="9" t="s">
        <v>81</v>
      </c>
      <c r="C61" s="28" t="s">
        <v>1</v>
      </c>
      <c r="D61" s="28" t="s">
        <v>1</v>
      </c>
      <c r="E61" s="28" t="s">
        <v>1</v>
      </c>
      <c r="F61" s="29">
        <v>0</v>
      </c>
      <c r="G61" s="29">
        <v>1608.57</v>
      </c>
      <c r="H61" s="29" t="s">
        <v>1</v>
      </c>
      <c r="I61" s="29" t="s">
        <v>1</v>
      </c>
      <c r="J61" s="29">
        <v>1608.57</v>
      </c>
      <c r="K61" s="30" t="s">
        <v>1</v>
      </c>
      <c r="L61" s="30" t="s">
        <v>1</v>
      </c>
      <c r="M61" s="30" t="s">
        <v>1</v>
      </c>
      <c r="N61" s="30">
        <v>0</v>
      </c>
      <c r="O61" s="30">
        <v>88</v>
      </c>
      <c r="P61" s="31" t="s">
        <v>1</v>
      </c>
      <c r="Q61" s="31" t="s">
        <v>1</v>
      </c>
      <c r="R61" s="31">
        <v>88</v>
      </c>
      <c r="Y61" s="24" t="s">
        <v>1</v>
      </c>
      <c r="Z61" s="24" t="s">
        <v>1</v>
      </c>
      <c r="AA61" s="24" t="s">
        <v>1</v>
      </c>
      <c r="AB61" s="25">
        <v>0</v>
      </c>
      <c r="AC61" s="25">
        <v>696.6</v>
      </c>
      <c r="AD61" s="25" t="s">
        <v>1</v>
      </c>
      <c r="AE61" s="25" t="s">
        <v>1</v>
      </c>
      <c r="AF61" s="25">
        <f t="shared" si="14"/>
        <v>696.6</v>
      </c>
      <c r="AG61" s="26" t="s">
        <v>1</v>
      </c>
      <c r="AH61" s="26" t="s">
        <v>1</v>
      </c>
      <c r="AI61" s="26" t="s">
        <v>1</v>
      </c>
      <c r="AJ61" s="26">
        <v>0</v>
      </c>
      <c r="AK61" s="26">
        <v>77</v>
      </c>
      <c r="AL61" s="27" t="s">
        <v>1</v>
      </c>
      <c r="AM61" s="27" t="s">
        <v>1</v>
      </c>
      <c r="AN61" s="27">
        <f t="shared" si="15"/>
        <v>77</v>
      </c>
    </row>
    <row r="62" spans="1:40" ht="37.5" x14ac:dyDescent="0.25">
      <c r="A62" s="8" t="s">
        <v>97</v>
      </c>
      <c r="B62" s="9" t="s">
        <v>79</v>
      </c>
      <c r="C62" s="28" t="s">
        <v>1</v>
      </c>
      <c r="D62" s="28" t="s">
        <v>1</v>
      </c>
      <c r="E62" s="28" t="s">
        <v>1</v>
      </c>
      <c r="F62" s="29">
        <v>0</v>
      </c>
      <c r="G62" s="29">
        <v>902.9</v>
      </c>
      <c r="H62" s="29" t="s">
        <v>1</v>
      </c>
      <c r="I62" s="29" t="s">
        <v>1</v>
      </c>
      <c r="J62" s="29">
        <v>902.9</v>
      </c>
      <c r="K62" s="30" t="s">
        <v>1</v>
      </c>
      <c r="L62" s="30" t="s">
        <v>1</v>
      </c>
      <c r="M62" s="30" t="s">
        <v>1</v>
      </c>
      <c r="N62" s="30">
        <v>0</v>
      </c>
      <c r="O62" s="30">
        <v>35</v>
      </c>
      <c r="P62" s="31" t="s">
        <v>1</v>
      </c>
      <c r="Q62" s="31" t="s">
        <v>1</v>
      </c>
      <c r="R62" s="31">
        <v>35</v>
      </c>
    </row>
    <row r="63" spans="1:40" ht="56.25" x14ac:dyDescent="0.25">
      <c r="A63" s="8" t="s">
        <v>98</v>
      </c>
      <c r="B63" s="9" t="s">
        <v>102</v>
      </c>
      <c r="C63" s="28" t="s">
        <v>1</v>
      </c>
      <c r="D63" s="28" t="s">
        <v>1</v>
      </c>
      <c r="E63" s="28" t="s">
        <v>1</v>
      </c>
      <c r="F63" s="29">
        <v>1151.4000000000001</v>
      </c>
      <c r="G63" s="29">
        <v>736</v>
      </c>
      <c r="H63" s="29" t="s">
        <v>1</v>
      </c>
      <c r="I63" s="29" t="s">
        <v>1</v>
      </c>
      <c r="J63" s="29">
        <v>1887.4</v>
      </c>
      <c r="K63" s="30" t="s">
        <v>1</v>
      </c>
      <c r="L63" s="30" t="s">
        <v>1</v>
      </c>
      <c r="M63" s="30" t="s">
        <v>1</v>
      </c>
      <c r="N63" s="30">
        <v>53</v>
      </c>
      <c r="O63" s="30">
        <v>36</v>
      </c>
      <c r="P63" s="31" t="s">
        <v>1</v>
      </c>
      <c r="Q63" s="31" t="s">
        <v>1</v>
      </c>
      <c r="R63" s="31">
        <v>89</v>
      </c>
    </row>
    <row r="64" spans="1:40" ht="20.25" x14ac:dyDescent="0.25">
      <c r="A64" s="8" t="s">
        <v>99</v>
      </c>
      <c r="B64" s="9" t="s">
        <v>51</v>
      </c>
      <c r="C64" s="28" t="s">
        <v>1</v>
      </c>
      <c r="D64" s="28" t="s">
        <v>1</v>
      </c>
      <c r="E64" s="28" t="s">
        <v>1</v>
      </c>
      <c r="F64" s="29">
        <v>156.1</v>
      </c>
      <c r="G64" s="29">
        <v>0</v>
      </c>
      <c r="H64" s="29" t="s">
        <v>1</v>
      </c>
      <c r="I64" s="29" t="s">
        <v>1</v>
      </c>
      <c r="J64" s="29">
        <v>156.1</v>
      </c>
      <c r="K64" s="30" t="s">
        <v>1</v>
      </c>
      <c r="L64" s="30" t="s">
        <v>1</v>
      </c>
      <c r="M64" s="30" t="s">
        <v>1</v>
      </c>
      <c r="N64" s="30">
        <v>4</v>
      </c>
      <c r="O64" s="30">
        <v>0</v>
      </c>
      <c r="P64" s="31" t="s">
        <v>1</v>
      </c>
      <c r="Q64" s="31" t="s">
        <v>1</v>
      </c>
      <c r="R64" s="31">
        <v>4</v>
      </c>
    </row>
    <row r="65" spans="1:18" ht="37.5" x14ac:dyDescent="0.25">
      <c r="A65" s="8" t="s">
        <v>107</v>
      </c>
      <c r="B65" s="33" t="s">
        <v>62</v>
      </c>
      <c r="C65" s="34" t="s">
        <v>1</v>
      </c>
      <c r="D65" s="34" t="s">
        <v>1</v>
      </c>
      <c r="E65" s="34" t="s">
        <v>1</v>
      </c>
      <c r="F65" s="35">
        <v>0</v>
      </c>
      <c r="G65" s="35">
        <v>696.6</v>
      </c>
      <c r="H65" s="35" t="s">
        <v>1</v>
      </c>
      <c r="I65" s="35" t="s">
        <v>1</v>
      </c>
      <c r="J65" s="35">
        <v>696.6</v>
      </c>
      <c r="K65" s="36" t="s">
        <v>1</v>
      </c>
      <c r="L65" s="36" t="s">
        <v>1</v>
      </c>
      <c r="M65" s="36" t="s">
        <v>1</v>
      </c>
      <c r="N65" s="36">
        <v>0</v>
      </c>
      <c r="O65" s="36">
        <v>77</v>
      </c>
      <c r="P65" s="37" t="s">
        <v>1</v>
      </c>
      <c r="Q65" s="37" t="s">
        <v>1</v>
      </c>
      <c r="R65" s="37">
        <v>77</v>
      </c>
    </row>
    <row r="66" spans="1:18" s="23" customFormat="1" ht="20.25" x14ac:dyDescent="0.25">
      <c r="A66" s="21" t="s">
        <v>111</v>
      </c>
      <c r="B66" s="38" t="s">
        <v>116</v>
      </c>
      <c r="C66" s="39" t="s">
        <v>1</v>
      </c>
      <c r="D66" s="39" t="s">
        <v>1</v>
      </c>
      <c r="E66" s="39" t="s">
        <v>1</v>
      </c>
      <c r="F66" s="40" t="s">
        <v>1</v>
      </c>
      <c r="G66" s="40">
        <v>0</v>
      </c>
      <c r="H66" s="40">
        <f>H67+H68+H69+H70</f>
        <v>27766.010000000002</v>
      </c>
      <c r="I66" s="40" t="s">
        <v>1</v>
      </c>
      <c r="J66" s="40">
        <v>27766.01</v>
      </c>
      <c r="K66" s="41" t="s">
        <v>1</v>
      </c>
      <c r="L66" s="41" t="s">
        <v>1</v>
      </c>
      <c r="M66" s="41" t="s">
        <v>1</v>
      </c>
      <c r="N66" s="41" t="s">
        <v>1</v>
      </c>
      <c r="O66" s="41">
        <v>0</v>
      </c>
      <c r="P66" s="42">
        <f>P67+P68+P69+P70</f>
        <v>1798</v>
      </c>
      <c r="Q66" s="42" t="s">
        <v>1</v>
      </c>
      <c r="R66" s="42">
        <v>1798</v>
      </c>
    </row>
    <row r="67" spans="1:18" s="23" customFormat="1" ht="56.25" x14ac:dyDescent="0.25">
      <c r="A67" s="21" t="s">
        <v>112</v>
      </c>
      <c r="B67" s="38" t="s">
        <v>117</v>
      </c>
      <c r="C67" s="39" t="s">
        <v>1</v>
      </c>
      <c r="D67" s="39" t="s">
        <v>1</v>
      </c>
      <c r="E67" s="39" t="s">
        <v>1</v>
      </c>
      <c r="F67" s="40" t="s">
        <v>1</v>
      </c>
      <c r="G67" s="40">
        <v>0</v>
      </c>
      <c r="H67" s="40">
        <v>869.7</v>
      </c>
      <c r="I67" s="40" t="s">
        <v>1</v>
      </c>
      <c r="J67" s="40">
        <v>869.7</v>
      </c>
      <c r="K67" s="41" t="s">
        <v>1</v>
      </c>
      <c r="L67" s="41" t="s">
        <v>1</v>
      </c>
      <c r="M67" s="41" t="s">
        <v>1</v>
      </c>
      <c r="N67" s="41" t="s">
        <v>1</v>
      </c>
      <c r="O67" s="41">
        <v>0</v>
      </c>
      <c r="P67" s="42">
        <v>51</v>
      </c>
      <c r="Q67" s="42" t="s">
        <v>1</v>
      </c>
      <c r="R67" s="42">
        <v>51</v>
      </c>
    </row>
    <row r="68" spans="1:18" s="23" customFormat="1" ht="20.25" x14ac:dyDescent="0.25">
      <c r="A68" s="21" t="s">
        <v>113</v>
      </c>
      <c r="B68" s="38" t="s">
        <v>118</v>
      </c>
      <c r="C68" s="39" t="s">
        <v>1</v>
      </c>
      <c r="D68" s="39" t="s">
        <v>1</v>
      </c>
      <c r="E68" s="39" t="s">
        <v>1</v>
      </c>
      <c r="F68" s="40" t="s">
        <v>1</v>
      </c>
      <c r="G68" s="40">
        <v>0</v>
      </c>
      <c r="H68" s="40">
        <v>20695.68</v>
      </c>
      <c r="I68" s="40" t="s">
        <v>1</v>
      </c>
      <c r="J68" s="40">
        <v>20695.68</v>
      </c>
      <c r="K68" s="41" t="s">
        <v>1</v>
      </c>
      <c r="L68" s="41" t="s">
        <v>1</v>
      </c>
      <c r="M68" s="41" t="s">
        <v>1</v>
      </c>
      <c r="N68" s="41" t="s">
        <v>1</v>
      </c>
      <c r="O68" s="41">
        <v>0</v>
      </c>
      <c r="P68" s="42">
        <v>1440</v>
      </c>
      <c r="Q68" s="42" t="s">
        <v>1</v>
      </c>
      <c r="R68" s="42">
        <v>1440</v>
      </c>
    </row>
    <row r="69" spans="1:18" s="23" customFormat="1" ht="20.25" x14ac:dyDescent="0.25">
      <c r="A69" s="21" t="s">
        <v>114</v>
      </c>
      <c r="B69" s="38" t="s">
        <v>119</v>
      </c>
      <c r="C69" s="39" t="s">
        <v>1</v>
      </c>
      <c r="D69" s="39" t="s">
        <v>1</v>
      </c>
      <c r="E69" s="39" t="s">
        <v>1</v>
      </c>
      <c r="F69" s="40" t="s">
        <v>1</v>
      </c>
      <c r="G69" s="40">
        <v>0</v>
      </c>
      <c r="H69" s="40">
        <v>5313.93</v>
      </c>
      <c r="I69" s="40" t="s">
        <v>1</v>
      </c>
      <c r="J69" s="40">
        <v>5313.93</v>
      </c>
      <c r="K69" s="41" t="s">
        <v>1</v>
      </c>
      <c r="L69" s="41" t="s">
        <v>1</v>
      </c>
      <c r="M69" s="41" t="s">
        <v>1</v>
      </c>
      <c r="N69" s="41" t="s">
        <v>1</v>
      </c>
      <c r="O69" s="41">
        <v>0</v>
      </c>
      <c r="P69" s="42">
        <v>261</v>
      </c>
      <c r="Q69" s="42" t="s">
        <v>1</v>
      </c>
      <c r="R69" s="42">
        <v>261</v>
      </c>
    </row>
    <row r="70" spans="1:18" s="23" customFormat="1" ht="37.5" x14ac:dyDescent="0.25">
      <c r="A70" s="21" t="s">
        <v>115</v>
      </c>
      <c r="B70" s="22" t="s">
        <v>120</v>
      </c>
      <c r="C70" s="43" t="s">
        <v>1</v>
      </c>
      <c r="D70" s="43" t="s">
        <v>1</v>
      </c>
      <c r="E70" s="43" t="s">
        <v>1</v>
      </c>
      <c r="F70" s="44" t="s">
        <v>1</v>
      </c>
      <c r="G70" s="44">
        <v>0</v>
      </c>
      <c r="H70" s="44">
        <v>886.7</v>
      </c>
      <c r="I70" s="44" t="s">
        <v>1</v>
      </c>
      <c r="J70" s="44">
        <v>886.7</v>
      </c>
      <c r="K70" s="45" t="s">
        <v>1</v>
      </c>
      <c r="L70" s="45" t="s">
        <v>1</v>
      </c>
      <c r="M70" s="45" t="s">
        <v>1</v>
      </c>
      <c r="N70" s="45" t="s">
        <v>1</v>
      </c>
      <c r="O70" s="45">
        <v>0</v>
      </c>
      <c r="P70" s="46">
        <v>46</v>
      </c>
      <c r="Q70" s="46" t="s">
        <v>1</v>
      </c>
      <c r="R70" s="46">
        <v>46</v>
      </c>
    </row>
    <row r="71" spans="1:18" x14ac:dyDescent="0.25">
      <c r="A71" s="32"/>
    </row>
    <row r="72" spans="1:18" hidden="1" x14ac:dyDescent="0.25"/>
    <row r="73" spans="1:18" hidden="1" x14ac:dyDescent="0.25"/>
    <row r="74" spans="1:18" ht="61.5" customHeight="1" x14ac:dyDescent="0.25">
      <c r="A74" s="47" t="s">
        <v>108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</row>
  </sheetData>
  <sheetProtection formatCells="0" formatColumns="0" formatRows="0" insertColumns="0" insertRows="0" insertHyperlinks="0" deleteColumns="0" deleteRows="0" sort="0" autoFilter="0" pivotTables="0"/>
  <mergeCells count="10">
    <mergeCell ref="A74:R74"/>
    <mergeCell ref="P1:R1"/>
    <mergeCell ref="A10:A11"/>
    <mergeCell ref="B10:B11"/>
    <mergeCell ref="C10:J10"/>
    <mergeCell ref="K10:R10"/>
    <mergeCell ref="A8:R8"/>
    <mergeCell ref="P3:R3"/>
    <mergeCell ref="A7:R7"/>
    <mergeCell ref="P5:R5"/>
  </mergeCells>
  <pageMargins left="0.23622047244094491" right="0.19685039370078741" top="0.98425196850393704" bottom="0.35433070866141736" header="0.78740157480314965" footer="0.39370078740157483"/>
  <pageSetup paperSize="9" scale="38" fitToHeight="0" orientation="landscape" r:id="rId1"/>
  <headerFooter>
    <oddHeader xml:space="preserve">&amp;C&amp;"Times New Roman,обычный"&amp;18&amp;P+38   
  </oddHeader>
  </headerFooter>
  <rowBreaks count="1" manualBreakCount="1">
    <brk id="3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4</vt:lpstr>
      <vt:lpstr>'Форма 4'!Заголовки_для_печати</vt:lpstr>
      <vt:lpstr>'Форма 4'!Область_печати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slobodina_ai</cp:lastModifiedBy>
  <cp:lastPrinted>2023-07-18T10:21:08Z</cp:lastPrinted>
  <dcterms:created xsi:type="dcterms:W3CDTF">2019-02-21T06:26:12Z</dcterms:created>
  <dcterms:modified xsi:type="dcterms:W3CDTF">2023-07-26T08:46:54Z</dcterms:modified>
</cp:coreProperties>
</file>